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OPEZL\Desktop\2T2022 Juridico\"/>
    </mc:Choice>
  </mc:AlternateContent>
  <bookViews>
    <workbookView xWindow="0" yWindow="0" windowWidth="29070" windowHeight="15870"/>
  </bookViews>
  <sheets>
    <sheet name="DEUDA PUBLICA Y OTROS" sheetId="1" r:id="rId1"/>
    <sheet name="Grafica" sheetId="3" r:id="rId2"/>
  </sheets>
  <externalReferences>
    <externalReference r:id="rId3"/>
    <externalReference r:id="rId4"/>
    <externalReference r:id="rId5"/>
  </externalReferences>
  <definedNames>
    <definedName name="Alta">[1]CATALOGOS!$J$1:$J$6</definedName>
    <definedName name="_xlnm.Print_Area" localSheetId="0">'DEUDA PUBLICA Y OTROS'!$A$1:$J$64</definedName>
    <definedName name="_xlnm.Print_Area" localSheetId="1">Grafica!$A$1:$I$9</definedName>
    <definedName name="Base_datos_IM" localSheetId="0">[2]INDIRECTA!#REF!</definedName>
    <definedName name="Base_datos_IM" localSheetId="1">[2]INDIRECTA!#REF!</definedName>
    <definedName name="Base_datos_IM">[2]INDIRECTA!#REF!</definedName>
    <definedName name="_xlnm.Database" localSheetId="0">[2]INDIRECTA!#REF!</definedName>
    <definedName name="_xlnm.Database" localSheetId="1">[2]INDIRECTA!#REF!</definedName>
    <definedName name="_xlnm.Database">[2]INDIRECTA!#REF!</definedName>
    <definedName name="CCC" localSheetId="0">#REF!</definedName>
    <definedName name="CCC" localSheetId="1">#REF!</definedName>
    <definedName name="CCC">#REF!</definedName>
    <definedName name="concentrado" localSheetId="0">#REF!</definedName>
    <definedName name="concentrado" localSheetId="1">#REF!</definedName>
    <definedName name="concentrado">#REF!</definedName>
    <definedName name="DEUDA_PUBLICA_DE_ENTIDADES_FEDERATIVAS_Y_MUNICIPIOS_POR_TIPO_DE_DEUDOR" localSheetId="0">#REF!</definedName>
    <definedName name="DEUDA_PUBLICA_DE_ENTIDADES_FEDERATIVAS_Y_MUNICIPIOS_POR_TIPO_DE_DEUDOR" localSheetId="1">#REF!</definedName>
    <definedName name="DEUDA_PUBLICA_DE_ENTIDADES_FEDERATIVAS_Y_MUNICIPIOS_POR_TIPO_DE_DEUDOR">#REF!</definedName>
    <definedName name="garantia" localSheetId="0">#REF!</definedName>
    <definedName name="garantia" localSheetId="1">#REF!</definedName>
    <definedName name="garantia">#REF!</definedName>
    <definedName name="GobEdo" localSheetId="0">#REF!</definedName>
    <definedName name="GobEdo" localSheetId="1">#REF!</definedName>
    <definedName name="GobEdo">#REF!</definedName>
    <definedName name="HSep_2010" localSheetId="0">#REF!</definedName>
    <definedName name="HSep_2010" localSheetId="1">#REF!</definedName>
    <definedName name="HSep_2010">#REF!</definedName>
    <definedName name="mensual" localSheetId="0">#REF!</definedName>
    <definedName name="mensual" localSheetId="1">#REF!</definedName>
    <definedName name="mensual">#REF!</definedName>
    <definedName name="oax" localSheetId="0">#REF!</definedName>
    <definedName name="oax" localSheetId="1">#REF!</definedName>
    <definedName name="oax">#REF!</definedName>
    <definedName name="qq" localSheetId="0">#REF!</definedName>
    <definedName name="qq" localSheetId="1">#REF!</definedName>
    <definedName name="qq">#REF!</definedName>
    <definedName name="RESP" localSheetId="0">#REF!</definedName>
    <definedName name="RESP" localSheetId="1">#REF!</definedName>
    <definedName name="RESP">#REF!</definedName>
    <definedName name="rrr" localSheetId="1">[2]INDIRECTA!#REF!</definedName>
    <definedName name="rrr">[2]INDIRECTA!#REF!</definedName>
    <definedName name="sobretasa" localSheetId="0">#REF!</definedName>
    <definedName name="sobretasa" localSheetId="1">#REF!</definedName>
    <definedName name="sobretasa">#REF!</definedName>
    <definedName name="sss" localSheetId="1">[2]INDIRECTA!#REF!</definedName>
    <definedName name="sss">[2]INDIRECTA!#REF!</definedName>
    <definedName name="tasas" localSheetId="0">#REF!</definedName>
    <definedName name="tasas" localSheetId="1">#REF!</definedName>
    <definedName name="tasas">#REF!</definedName>
    <definedName name="VER" localSheetId="0">#REF!</definedName>
    <definedName name="VER" localSheetId="1">#REF!</definedName>
    <definedName name="VER">#REF!</definedName>
    <definedName name="W">[3]CATALOGOS!$E$1:$E$3</definedName>
    <definedName name="X">[3]CATALOGOS!$G$1:$G$6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1" l="1"/>
  <c r="P52" i="1"/>
  <c r="P30" i="1"/>
  <c r="P7" i="1" l="1"/>
  <c r="O8" i="1"/>
  <c r="O30" i="1" l="1"/>
  <c r="O52" i="1" l="1"/>
  <c r="O7" i="1" s="1"/>
  <c r="N52" i="1" l="1"/>
  <c r="N8" i="1"/>
  <c r="N30" i="1"/>
  <c r="N7" i="1" l="1"/>
  <c r="M8" i="1"/>
  <c r="M52" i="1" l="1"/>
  <c r="M30" i="1"/>
  <c r="M7" i="1" s="1"/>
  <c r="C52" i="1" l="1"/>
  <c r="D52" i="1"/>
  <c r="E52" i="1"/>
  <c r="F52" i="1"/>
  <c r="G52" i="1"/>
  <c r="H52" i="1"/>
  <c r="J52" i="1"/>
  <c r="L52" i="1"/>
  <c r="L30" i="1" l="1"/>
  <c r="E8" i="1"/>
  <c r="L12" i="1" l="1"/>
  <c r="L8" i="1" s="1"/>
  <c r="L7" i="1" s="1"/>
  <c r="G39" i="1"/>
  <c r="J8" i="1"/>
  <c r="J30" i="1" l="1"/>
  <c r="H30" i="1"/>
  <c r="H8" i="1"/>
  <c r="C30" i="1"/>
  <c r="C8" i="1"/>
  <c r="G30" i="1"/>
  <c r="F30" i="1"/>
  <c r="E30" i="1"/>
  <c r="G9" i="1"/>
  <c r="G8" i="1" s="1"/>
  <c r="F8" i="1"/>
  <c r="D8" i="1"/>
  <c r="D30" i="1"/>
  <c r="F7" i="1" l="1"/>
  <c r="D7" i="1"/>
  <c r="G7" i="1"/>
  <c r="E7" i="1"/>
  <c r="C7" i="1"/>
  <c r="H7" i="1"/>
  <c r="J7" i="1"/>
</calcChain>
</file>

<file path=xl/sharedStrings.xml><?xml version="1.0" encoding="utf-8"?>
<sst xmlns="http://schemas.openxmlformats.org/spreadsheetml/2006/main" count="83" uniqueCount="62">
  <si>
    <t xml:space="preserve">EVOLUCIÓN DE LA DEUDA PÚBLICA  ESTATAL Y OBLIGACIONES DE PAGO </t>
  </si>
  <si>
    <t>(cantidades en miles de pesos)</t>
  </si>
  <si>
    <t>FINANCIAMIENTOS</t>
  </si>
  <si>
    <t>Certificados Bursátiles Oaxaca 11</t>
  </si>
  <si>
    <t>Banobras 150</t>
  </si>
  <si>
    <t>Interacciones</t>
  </si>
  <si>
    <t>Certificados Bursátiles Oaxaca 13</t>
  </si>
  <si>
    <t>Banobras 1392</t>
  </si>
  <si>
    <t>BBVA Bancomer</t>
  </si>
  <si>
    <t>Santander</t>
  </si>
  <si>
    <t>Banamex</t>
  </si>
  <si>
    <t>HSBC</t>
  </si>
  <si>
    <t>Banobras  FONREC I</t>
  </si>
  <si>
    <t>Banobras PROFISE</t>
  </si>
  <si>
    <t>Banobras FONREC II</t>
  </si>
  <si>
    <t>Banobras FONREC III</t>
  </si>
  <si>
    <t>Banobras Justicia y Penal</t>
  </si>
  <si>
    <t>NOTA:</t>
  </si>
  <si>
    <t>1/  En esta clasificación se encuentran  las obligaciones que no representan un endeudamiento al Estado, por no existir pago de principal, más sin embargo existe la obligación  del pago de intereses.</t>
  </si>
  <si>
    <t>2/  Obligación contratada en UDI`s.</t>
  </si>
  <si>
    <t>SECRETARIA DE FINANZAS DEL PODER EJECUTIVO</t>
  </si>
  <si>
    <t>GOBIERNO DEL ESTADO DE OAXACA</t>
  </si>
  <si>
    <t>2017</t>
  </si>
  <si>
    <t>Scotiabank Inverlat</t>
  </si>
  <si>
    <t>Multiva</t>
  </si>
  <si>
    <t>Santander  (Factoraje Financiero)</t>
  </si>
  <si>
    <t>Banorte</t>
  </si>
  <si>
    <t xml:space="preserve">Santander  </t>
  </si>
  <si>
    <t>2018</t>
  </si>
  <si>
    <t>Banobras 5,000</t>
  </si>
  <si>
    <t>Banobras 2,155</t>
  </si>
  <si>
    <t>Banobras 4,000</t>
  </si>
  <si>
    <t>Santander 700</t>
  </si>
  <si>
    <t>Banorte (antes Interacciones)</t>
  </si>
  <si>
    <t>Arrendadora y  Factor Banorte (factoraje Financiero)</t>
  </si>
  <si>
    <t>Deuda Pública Directa a largo plazo</t>
  </si>
  <si>
    <t>Deuda Pública Directa  a  corto plazo</t>
  </si>
  <si>
    <t xml:space="preserve"> T O T A L</t>
  </si>
  <si>
    <r>
      <t xml:space="preserve">PPS (Cd. Administrativa y Judicial) </t>
    </r>
    <r>
      <rPr>
        <b/>
        <sz val="9"/>
        <rFont val="Arial"/>
        <family val="2"/>
      </rPr>
      <t>/3</t>
    </r>
  </si>
  <si>
    <t xml:space="preserve">3/  Obligación conocida como proyectos de prestación de servicios al largo plazo (pps); el saldo reportado es el importe del crédito vigente contratado por la Sociedad Objeto Especifico (SOE); la obligación del Estado de Oaxaca es el pago mensual de la prestación del servicio por el mantenimiento y administración de Cd. judicial. </t>
  </si>
  <si>
    <r>
      <t xml:space="preserve">Certificados Bursátiles Fiduciairios OAXCB 07U </t>
    </r>
    <r>
      <rPr>
        <b/>
        <sz val="9"/>
        <rFont val="Arial"/>
        <family val="2"/>
      </rPr>
      <t xml:space="preserve"> /2</t>
    </r>
  </si>
  <si>
    <t>Hsbc</t>
  </si>
  <si>
    <t>4/ Créditos en periodo de disposición.</t>
  </si>
  <si>
    <t>2019</t>
  </si>
  <si>
    <r>
      <t>Banobras FONREC IV</t>
    </r>
    <r>
      <rPr>
        <b/>
        <sz val="9"/>
        <rFont val="Arial"/>
        <family val="2"/>
      </rPr>
      <t xml:space="preserve">  </t>
    </r>
  </si>
  <si>
    <t>Santander 5,000</t>
  </si>
  <si>
    <t>Banobras 3,018</t>
  </si>
  <si>
    <r>
      <t>Banobras 363</t>
    </r>
    <r>
      <rPr>
        <b/>
        <sz val="9"/>
        <rFont val="Arial"/>
        <family val="2"/>
      </rPr>
      <t xml:space="preserve"> 4/</t>
    </r>
  </si>
  <si>
    <t xml:space="preserve">Banobras 4,792 </t>
  </si>
  <si>
    <t>2020</t>
  </si>
  <si>
    <r>
      <t xml:space="preserve">Banobras 2,000 </t>
    </r>
    <r>
      <rPr>
        <b/>
        <sz val="9"/>
        <rFont val="Arial"/>
        <family val="2"/>
      </rPr>
      <t>4/</t>
    </r>
  </si>
  <si>
    <t xml:space="preserve">Banobras (Más Oaxaca)   </t>
  </si>
  <si>
    <t xml:space="preserve">Banobras 137 </t>
  </si>
  <si>
    <t xml:space="preserve">Santander 1,000 </t>
  </si>
  <si>
    <t>2021</t>
  </si>
  <si>
    <r>
      <t xml:space="preserve">Obligaciones de Pago a largo plazo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/1</t>
    </r>
  </si>
  <si>
    <t>Obligaciones de Corto Plazo</t>
  </si>
  <si>
    <t>Deuda Pública Directa a Largo Plazo</t>
  </si>
  <si>
    <t>Total Deuda Pública y Otras Obligaciones</t>
  </si>
  <si>
    <t xml:space="preserve">Obligaciones de Pago a Largo Plazo  </t>
  </si>
  <si>
    <t>junio 2022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</si>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</sst>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dd\-mm\-yy"/>
    <numFmt numFmtId="171" formatCode="d\ &quot;de&quot;\ mmmm\ &quot;de&quot;\ yyyy"/>
    <numFmt numFmtId="172" formatCode="0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/>
      <sz val="10"/>
      <color indexed="12"/>
      <name val="Arial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  <font>
      <b/>
      <sz val="1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medium">
        <color theme="0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 style="thin">
        <color auto="1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thin">
        <color auto="1"/>
      </top>
      <bottom/>
      <diagonal/>
    </border>
    <border>
      <left style="medium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medium">
        <color theme="0"/>
      </left>
      <right style="thin">
        <color theme="0"/>
      </right>
      <top style="thin">
        <color auto="1"/>
      </top>
      <bottom/>
      <diagonal/>
    </border>
  </borders>
  <cellStyleXfs count="2337">
    <xf numFmtId="0" fontId="0" fillId="0" borderId="0"/>
    <xf numFmtId="0" fontId="5" fillId="0" borderId="0" applyNumberFormat="0" applyFill="0" applyBorder="0" applyAlignment="0" applyProtection="0"/>
    <xf numFmtId="164" fontId="5" fillId="0" borderId="0"/>
    <xf numFmtId="164" fontId="7" fillId="0" borderId="0"/>
    <xf numFmtId="164" fontId="5" fillId="0" borderId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4" borderId="0" applyNumberFormat="0" applyBorder="0" applyAlignment="0" applyProtection="0"/>
    <xf numFmtId="0" fontId="9" fillId="1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0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1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1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0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1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0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0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8" fillId="34" borderId="0" applyNumberFormat="0" applyBorder="0" applyAlignment="0" applyProtection="0"/>
    <xf numFmtId="0" fontId="9" fillId="1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1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0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0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0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0" fillId="46" borderId="0" applyNumberFormat="0" applyBorder="0" applyAlignment="0" applyProtection="0"/>
    <xf numFmtId="0" fontId="1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34" borderId="0" applyNumberFormat="0" applyBorder="0" applyAlignment="0" applyProtection="0"/>
    <xf numFmtId="0" fontId="3" fillId="1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" fillId="1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" fillId="1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1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20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0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4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4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8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28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32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3" fillId="32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44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3" fillId="38" borderId="0" applyNumberFormat="0" applyBorder="0" applyAlignment="0" applyProtection="0"/>
    <xf numFmtId="0" fontId="14" fillId="2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2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3" borderId="14" applyNumberFormat="0" applyAlignment="0" applyProtection="0"/>
    <xf numFmtId="0" fontId="18" fillId="6" borderId="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9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8" fillId="6" borderId="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17" fillId="41" borderId="14" applyNumberFormat="0" applyAlignment="0" applyProtection="0"/>
    <xf numFmtId="0" fontId="20" fillId="7" borderId="7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2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0" fillId="7" borderId="7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1" fillId="55" borderId="15" applyNumberFormat="0" applyAlignment="0" applyProtection="0"/>
    <xf numFmtId="0" fontId="23" fillId="0" borderId="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3" fillId="0" borderId="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1" fillId="55" borderId="15" applyNumberFormat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2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3" fillId="9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3" fillId="13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3" fillId="13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3" fillId="17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2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3" fillId="17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3" fillId="21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1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" fillId="2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2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3" fillId="29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2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3" fillId="29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29" fillId="5" borderId="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1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29" fillId="5" borderId="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0" fontId="30" fillId="34" borderId="14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8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7" fillId="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0" fillId="34" borderId="14" applyNumberFormat="0" applyAlignment="0" applyProtection="0"/>
    <xf numFmtId="167" fontId="7" fillId="0" borderId="0" applyFont="0" applyFill="0" applyBorder="0" applyAlignment="0" applyProtection="0"/>
    <xf numFmtId="0" fontId="24" fillId="0" borderId="16" applyNumberFormat="0" applyFill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9" fillId="4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42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44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4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8" borderId="8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9" fillId="8" borderId="8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5" fillId="35" borderId="20" applyNumberFormat="0" applyFont="0" applyAlignment="0" applyProtection="0"/>
    <xf numFmtId="0" fontId="46" fillId="33" borderId="21" applyNumberFormat="0" applyAlignment="0" applyProtection="0"/>
    <xf numFmtId="0" fontId="5" fillId="57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6" borderId="5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8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7" fillId="6" borderId="5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6" fillId="41" borderId="2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7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5" fillId="0" borderId="1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8" fillId="0" borderId="2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60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8" fillId="0" borderId="2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26" fillId="0" borderId="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6" fillId="0" borderId="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5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2" fillId="0" borderId="9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5" fillId="58" borderId="0"/>
    <xf numFmtId="0" fontId="50" fillId="0" borderId="0" applyNumberForma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3" fontId="6" fillId="60" borderId="0" xfId="0" applyNumberFormat="1" applyFont="1" applyFill="1" applyBorder="1" applyAlignment="1">
      <alignment vertical="center"/>
    </xf>
    <xf numFmtId="0" fontId="6" fillId="60" borderId="0" xfId="0" applyFont="1" applyFill="1" applyBorder="1" applyAlignment="1">
      <alignment vertical="center"/>
    </xf>
    <xf numFmtId="0" fontId="0" fillId="6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3" fontId="6" fillId="60" borderId="26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0" fillId="60" borderId="0" xfId="0" applyFill="1" applyBorder="1" applyAlignment="1">
      <alignment vertical="center"/>
    </xf>
    <xf numFmtId="3" fontId="68" fillId="0" borderId="0" xfId="0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60" borderId="0" xfId="0" applyFont="1" applyFill="1" applyBorder="1" applyAlignment="1">
      <alignment wrapText="1"/>
    </xf>
    <xf numFmtId="3" fontId="68" fillId="60" borderId="0" xfId="0" applyNumberFormat="1" applyFont="1" applyFill="1" applyBorder="1" applyAlignment="1">
      <alignment vertical="center"/>
    </xf>
    <xf numFmtId="0" fontId="4" fillId="60" borderId="0" xfId="0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0" fontId="69" fillId="60" borderId="0" xfId="0" applyFont="1" applyFill="1"/>
    <xf numFmtId="3" fontId="70" fillId="0" borderId="27" xfId="0" applyNumberFormat="1" applyFont="1" applyFill="1" applyBorder="1" applyAlignment="1">
      <alignment vertical="center" wrapText="1"/>
    </xf>
    <xf numFmtId="3" fontId="68" fillId="0" borderId="28" xfId="0" applyNumberFormat="1" applyFont="1" applyFill="1" applyBorder="1" applyAlignment="1">
      <alignment vertical="center"/>
    </xf>
    <xf numFmtId="3" fontId="6" fillId="60" borderId="2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3" fontId="68" fillId="60" borderId="28" xfId="0" applyNumberFormat="1" applyFont="1" applyFill="1" applyBorder="1" applyAlignment="1">
      <alignment vertical="center"/>
    </xf>
    <xf numFmtId="3" fontId="70" fillId="0" borderId="28" xfId="0" applyNumberFormat="1" applyFont="1" applyFill="1" applyBorder="1" applyAlignment="1">
      <alignment vertical="center" wrapText="1"/>
    </xf>
    <xf numFmtId="0" fontId="66" fillId="0" borderId="0" xfId="0" applyFont="1" applyAlignment="1">
      <alignment horizontal="center"/>
    </xf>
    <xf numFmtId="0" fontId="7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64" fillId="59" borderId="27" xfId="0" applyNumberFormat="1" applyFont="1" applyFill="1" applyBorder="1" applyAlignment="1">
      <alignment horizontal="center" vertical="center" wrapText="1"/>
    </xf>
    <xf numFmtId="49" fontId="64" fillId="59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4" fillId="59" borderId="11" xfId="0" applyFont="1" applyFill="1" applyBorder="1" applyAlignment="1">
      <alignment horizontal="center" vertical="center" wrapText="1"/>
    </xf>
    <xf numFmtId="0" fontId="64" fillId="59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49" fontId="64" fillId="59" borderId="32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wrapText="1"/>
    </xf>
    <xf numFmtId="0" fontId="74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vertical="center" wrapText="1"/>
    </xf>
    <xf numFmtId="3" fontId="76" fillId="0" borderId="27" xfId="0" applyNumberFormat="1" applyFont="1" applyFill="1" applyBorder="1" applyAlignment="1">
      <alignment vertical="center" wrapText="1"/>
    </xf>
    <xf numFmtId="3" fontId="76" fillId="0" borderId="0" xfId="0" applyNumberFormat="1" applyFont="1" applyFill="1" applyBorder="1" applyAlignment="1">
      <alignment vertical="center" wrapText="1"/>
    </xf>
    <xf numFmtId="3" fontId="76" fillId="0" borderId="28" xfId="0" applyNumberFormat="1" applyFont="1" applyFill="1" applyBorder="1" applyAlignment="1">
      <alignment vertical="center" wrapText="1"/>
    </xf>
    <xf numFmtId="3" fontId="75" fillId="0" borderId="28" xfId="0" applyNumberFormat="1" applyFont="1" applyFill="1" applyBorder="1" applyAlignment="1">
      <alignment vertical="center"/>
    </xf>
    <xf numFmtId="3" fontId="75" fillId="0" borderId="0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wrapText="1"/>
    </xf>
    <xf numFmtId="0" fontId="65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66" fillId="0" borderId="0" xfId="0" applyFont="1" applyAlignment="1">
      <alignment horizontal="center"/>
    </xf>
    <xf numFmtId="0" fontId="64" fillId="59" borderId="11" xfId="0" applyFont="1" applyFill="1" applyBorder="1" applyAlignment="1">
      <alignment horizontal="center" vertical="center" wrapText="1"/>
    </xf>
    <xf numFmtId="0" fontId="64" fillId="59" borderId="13" xfId="0" applyFont="1" applyFill="1" applyBorder="1" applyAlignment="1">
      <alignment horizontal="center" vertical="center" wrapText="1"/>
    </xf>
    <xf numFmtId="0" fontId="64" fillId="59" borderId="10" xfId="0" applyFont="1" applyFill="1" applyBorder="1" applyAlignment="1">
      <alignment horizontal="center" vertical="center" wrapText="1"/>
    </xf>
    <xf numFmtId="0" fontId="64" fillId="59" borderId="12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64" fillId="59" borderId="27" xfId="0" applyNumberFormat="1" applyFont="1" applyFill="1" applyBorder="1" applyAlignment="1">
      <alignment horizontal="center" vertical="center" wrapText="1"/>
    </xf>
    <xf numFmtId="49" fontId="64" fillId="59" borderId="31" xfId="0" applyNumberFormat="1" applyFont="1" applyFill="1" applyBorder="1" applyAlignment="1">
      <alignment horizontal="center" vertical="center" wrapText="1"/>
    </xf>
    <xf numFmtId="49" fontId="64" fillId="59" borderId="29" xfId="0" applyNumberFormat="1" applyFont="1" applyFill="1" applyBorder="1" applyAlignment="1">
      <alignment horizontal="center" vertical="center" wrapText="1"/>
    </xf>
    <xf numFmtId="49" fontId="64" fillId="59" borderId="30" xfId="0" applyNumberFormat="1" applyFont="1" applyFill="1" applyBorder="1" applyAlignment="1">
      <alignment horizontal="center" vertical="center" wrapText="1"/>
    </xf>
    <xf numFmtId="49" fontId="64" fillId="59" borderId="11" xfId="0" applyNumberFormat="1" applyFont="1" applyFill="1" applyBorder="1" applyAlignment="1">
      <alignment horizontal="center" vertical="center" wrapText="1"/>
    </xf>
    <xf numFmtId="49" fontId="64" fillId="59" borderId="13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wrapText="1"/>
    </xf>
    <xf numFmtId="0" fontId="74" fillId="0" borderId="0" xfId="0" applyFont="1" applyBorder="1" applyAlignment="1">
      <alignment horizontal="center"/>
    </xf>
  </cellXfs>
  <cellStyles count="2337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5 2" xfId="1635"/>
    <cellStyle name="Millares 16" xfId="1636"/>
    <cellStyle name="Millares 17" xfId="1637"/>
    <cellStyle name="Millares 18" xfId="1638"/>
    <cellStyle name="Millares 19" xfId="1639"/>
    <cellStyle name="Millares 2" xfId="1640"/>
    <cellStyle name="Millares 2 10" xfId="1641"/>
    <cellStyle name="Millares 2 10 2" xfId="1642"/>
    <cellStyle name="Millares 2 11" xfId="1643"/>
    <cellStyle name="Millares 2 12" xfId="1644"/>
    <cellStyle name="Millares 2 13" xfId="1645"/>
    <cellStyle name="Millares 2 14" xfId="1646"/>
    <cellStyle name="Millares 2 15" xfId="1647"/>
    <cellStyle name="Millares 2 16" xfId="2336"/>
    <cellStyle name="Millares 2 2" xfId="1648"/>
    <cellStyle name="Millares 2 2 10" xfId="1649"/>
    <cellStyle name="Millares 2 2 11" xfId="1650"/>
    <cellStyle name="Millares 2 2 12" xfId="1651"/>
    <cellStyle name="Millares 2 2 13" xfId="1652"/>
    <cellStyle name="Millares 2 2 2" xfId="1653"/>
    <cellStyle name="Millares 2 2 2 2" xfId="1654"/>
    <cellStyle name="Millares 2 2 3" xfId="1655"/>
    <cellStyle name="Millares 2 2 4" xfId="1656"/>
    <cellStyle name="Millares 2 2 5" xfId="1657"/>
    <cellStyle name="Millares 2 2 6" xfId="1658"/>
    <cellStyle name="Millares 2 2 7" xfId="1659"/>
    <cellStyle name="Millares 2 2 8" xfId="1660"/>
    <cellStyle name="Millares 2 2 9" xfId="1661"/>
    <cellStyle name="Millares 2 3" xfId="1662"/>
    <cellStyle name="Millares 2 4" xfId="1663"/>
    <cellStyle name="Millares 2 5" xfId="1664"/>
    <cellStyle name="Millares 2 6" xfId="1665"/>
    <cellStyle name="Millares 2 7" xfId="1666"/>
    <cellStyle name="Millares 2 8" xfId="1667"/>
    <cellStyle name="Millares 2 9" xfId="1668"/>
    <cellStyle name="Millares 2 9 2" xfId="1669"/>
    <cellStyle name="Millares 20" xfId="1670"/>
    <cellStyle name="Millares 21" xfId="1671"/>
    <cellStyle name="Millares 22" xfId="1672"/>
    <cellStyle name="Millares 23" xfId="1673"/>
    <cellStyle name="Millares 24" xfId="1674"/>
    <cellStyle name="Millares 25" xfId="1675"/>
    <cellStyle name="Millares 26" xfId="1676"/>
    <cellStyle name="Millares 27" xfId="1677"/>
    <cellStyle name="Millares 28" xfId="1678"/>
    <cellStyle name="Millares 29" xfId="1679"/>
    <cellStyle name="Millares 3" xfId="1680"/>
    <cellStyle name="Millares 3 2" xfId="1681"/>
    <cellStyle name="Millares 3 2 2" xfId="1682"/>
    <cellStyle name="Millares 30" xfId="1683"/>
    <cellStyle name="Millares 31" xfId="1684"/>
    <cellStyle name="Millares 32" xfId="1685"/>
    <cellStyle name="Millares 33" xfId="1686"/>
    <cellStyle name="Millares 34" xfId="1687"/>
    <cellStyle name="Millares 35" xfId="1688"/>
    <cellStyle name="Millares 4" xfId="1689"/>
    <cellStyle name="Millares 4 10" xfId="1690"/>
    <cellStyle name="Millares 4 11" xfId="1691"/>
    <cellStyle name="Millares 4 12" xfId="1692"/>
    <cellStyle name="Millares 4 13" xfId="1693"/>
    <cellStyle name="Millares 4 2" xfId="1694"/>
    <cellStyle name="Millares 4 2 2" xfId="1695"/>
    <cellStyle name="Millares 4 3" xfId="1696"/>
    <cellStyle name="Millares 4 4" xfId="1697"/>
    <cellStyle name="Millares 4 5" xfId="1698"/>
    <cellStyle name="Millares 4 6" xfId="1699"/>
    <cellStyle name="Millares 4 7" xfId="1700"/>
    <cellStyle name="Millares 4 8" xfId="1701"/>
    <cellStyle name="Millares 4 9" xfId="1702"/>
    <cellStyle name="Millares 5" xfId="1703"/>
    <cellStyle name="Millares 5 10" xfId="1704"/>
    <cellStyle name="Millares 5 11" xfId="1705"/>
    <cellStyle name="Millares 5 12" xfId="1706"/>
    <cellStyle name="Millares 5 2" xfId="1707"/>
    <cellStyle name="Millares 5 2 2" xfId="1708"/>
    <cellStyle name="Millares 5 3" xfId="1709"/>
    <cellStyle name="Millares 5 4" xfId="1710"/>
    <cellStyle name="Millares 5 5" xfId="1711"/>
    <cellStyle name="Millares 5 6" xfId="1712"/>
    <cellStyle name="Millares 5 7" xfId="1713"/>
    <cellStyle name="Millares 5 8" xfId="1714"/>
    <cellStyle name="Millares 5 9" xfId="1715"/>
    <cellStyle name="Millares 6" xfId="1716"/>
    <cellStyle name="Millares 6 2" xfId="1717"/>
    <cellStyle name="Millares 7" xfId="1718"/>
    <cellStyle name="Millares 7 2" xfId="1719"/>
    <cellStyle name="Millares 8" xfId="1720"/>
    <cellStyle name="Millares 8 2" xfId="1721"/>
    <cellStyle name="Millares 9" xfId="1722"/>
    <cellStyle name="Millares 9 2" xfId="1723"/>
    <cellStyle name="Moneda 2" xfId="1724"/>
    <cellStyle name="Moneda 3" xfId="1725"/>
    <cellStyle name="Neutral 2" xfId="1726"/>
    <cellStyle name="Neutral 2 10" xfId="1727"/>
    <cellStyle name="Neutral 2 11" xfId="1728"/>
    <cellStyle name="Neutral 2 12" xfId="1729"/>
    <cellStyle name="Neutral 2 13" xfId="1730"/>
    <cellStyle name="Neutral 2 2" xfId="1731"/>
    <cellStyle name="Neutral 2 3" xfId="1732"/>
    <cellStyle name="Neutral 2 4" xfId="1733"/>
    <cellStyle name="Neutral 2 5" xfId="1734"/>
    <cellStyle name="Neutral 2 6" xfId="1735"/>
    <cellStyle name="Neutral 2 7" xfId="1736"/>
    <cellStyle name="Neutral 2 8" xfId="1737"/>
    <cellStyle name="Neutral 2 9" xfId="1738"/>
    <cellStyle name="Neutral 3" xfId="1739"/>
    <cellStyle name="Neutral 3 10" xfId="1740"/>
    <cellStyle name="Neutral 3 11" xfId="1741"/>
    <cellStyle name="Neutral 3 12" xfId="1742"/>
    <cellStyle name="Neutral 3 13" xfId="1743"/>
    <cellStyle name="Neutral 3 2" xfId="1744"/>
    <cellStyle name="Neutral 3 3" xfId="1745"/>
    <cellStyle name="Neutral 3 4" xfId="1746"/>
    <cellStyle name="Neutral 3 5" xfId="1747"/>
    <cellStyle name="Neutral 3 6" xfId="1748"/>
    <cellStyle name="Neutral 3 7" xfId="1749"/>
    <cellStyle name="Neutral 3 8" xfId="1750"/>
    <cellStyle name="Neutral 3 9" xfId="1751"/>
    <cellStyle name="Neutral 4 10" xfId="1752"/>
    <cellStyle name="Neutral 4 11" xfId="1753"/>
    <cellStyle name="Neutral 4 12" xfId="1754"/>
    <cellStyle name="Neutral 4 13" xfId="1755"/>
    <cellStyle name="Neutral 4 2" xfId="1756"/>
    <cellStyle name="Neutral 4 3" xfId="1757"/>
    <cellStyle name="Neutral 4 4" xfId="1758"/>
    <cellStyle name="Neutral 4 5" xfId="1759"/>
    <cellStyle name="Neutral 4 6" xfId="1760"/>
    <cellStyle name="Neutral 4 7" xfId="1761"/>
    <cellStyle name="Neutral 4 8" xfId="1762"/>
    <cellStyle name="Neutral 4 9" xfId="1763"/>
    <cellStyle name="Neutral 5 10" xfId="1764"/>
    <cellStyle name="Neutral 5 11" xfId="1765"/>
    <cellStyle name="Neutral 5 12" xfId="1766"/>
    <cellStyle name="Neutral 5 2" xfId="1767"/>
    <cellStyle name="Neutral 5 3" xfId="1768"/>
    <cellStyle name="Neutral 5 4" xfId="1769"/>
    <cellStyle name="Neutral 5 5" xfId="1770"/>
    <cellStyle name="Neutral 5 6" xfId="1771"/>
    <cellStyle name="Neutral 5 7" xfId="1772"/>
    <cellStyle name="Neutral 5 8" xfId="1773"/>
    <cellStyle name="Neutral 5 9" xfId="1774"/>
    <cellStyle name="Normal" xfId="0" builtinId="0"/>
    <cellStyle name="Normal 10" xfId="1775"/>
    <cellStyle name="Normal 11" xfId="1776"/>
    <cellStyle name="Normal 12" xfId="1777"/>
    <cellStyle name="Normal 13" xfId="1778"/>
    <cellStyle name="Normal 14" xfId="1779"/>
    <cellStyle name="Normal 15" xfId="1780"/>
    <cellStyle name="Normal 16" xfId="1781"/>
    <cellStyle name="Normal 17" xfId="1782"/>
    <cellStyle name="Normal 18" xfId="1783"/>
    <cellStyle name="Normal 19" xfId="1784"/>
    <cellStyle name="Normal 2" xfId="1785"/>
    <cellStyle name="Normal 2 10" xfId="1786"/>
    <cellStyle name="Normal 2 11" xfId="1787"/>
    <cellStyle name="Normal 2 12" xfId="1788"/>
    <cellStyle name="Normal 2 13" xfId="1789"/>
    <cellStyle name="Normal 2 14" xfId="1790"/>
    <cellStyle name="Normal 2 15" xfId="1791"/>
    <cellStyle name="Normal 2 16" xfId="1792"/>
    <cellStyle name="Normal 2 17" xfId="1793"/>
    <cellStyle name="Normal 2 18" xfId="1794"/>
    <cellStyle name="Normal 2 19" xfId="1795"/>
    <cellStyle name="Normal 2 2" xfId="1796"/>
    <cellStyle name="Normal 2 2 2" xfId="1797"/>
    <cellStyle name="Normal 2 2 3" xfId="1798"/>
    <cellStyle name="Normal 2 2 4" xfId="1799"/>
    <cellStyle name="Normal 2 20" xfId="1800"/>
    <cellStyle name="Normal 2 21" xfId="1801"/>
    <cellStyle name="Normal 2 3" xfId="1802"/>
    <cellStyle name="Normal 2 3 2" xfId="1803"/>
    <cellStyle name="Normal 2 3 3" xfId="1804"/>
    <cellStyle name="Normal 2 4" xfId="1805"/>
    <cellStyle name="Normal 2 5" xfId="1806"/>
    <cellStyle name="Normal 2 5 10" xfId="1807"/>
    <cellStyle name="Normal 2 5 11" xfId="1808"/>
    <cellStyle name="Normal 2 5 12" xfId="1809"/>
    <cellStyle name="Normal 2 5 13" xfId="1810"/>
    <cellStyle name="Normal 2 5 2" xfId="1811"/>
    <cellStyle name="Normal 2 5 3" xfId="1812"/>
    <cellStyle name="Normal 2 5 4" xfId="1813"/>
    <cellStyle name="Normal 2 5 5" xfId="1814"/>
    <cellStyle name="Normal 2 5 6" xfId="1815"/>
    <cellStyle name="Normal 2 5 7" xfId="1816"/>
    <cellStyle name="Normal 2 5 8" xfId="1817"/>
    <cellStyle name="Normal 2 5 9" xfId="1818"/>
    <cellStyle name="Normal 2 6" xfId="1819"/>
    <cellStyle name="Normal 2 7" xfId="1820"/>
    <cellStyle name="Normal 2 8" xfId="1821"/>
    <cellStyle name="Normal 2 9" xfId="1822"/>
    <cellStyle name="Normal 20" xfId="1823"/>
    <cellStyle name="Normal 20 2" xfId="2335"/>
    <cellStyle name="Normal 21" xfId="1824"/>
    <cellStyle name="Normal 21 2" xfId="1825"/>
    <cellStyle name="Normal 22" xfId="1826"/>
    <cellStyle name="Normal 3" xfId="1827"/>
    <cellStyle name="Normal 3 2" xfId="1828"/>
    <cellStyle name="Normal 3 2 2" xfId="1829"/>
    <cellStyle name="Normal 3 2 2 2" xfId="1830"/>
    <cellStyle name="Normal 3 2 2 2 2" xfId="1831"/>
    <cellStyle name="Normal 3 3" xfId="1832"/>
    <cellStyle name="Normal 3 3 2" xfId="1833"/>
    <cellStyle name="Normal 3_ESTADISTICAS FISCALES" xfId="1834"/>
    <cellStyle name="Normal 4" xfId="1835"/>
    <cellStyle name="Normal 4 10" xfId="1836"/>
    <cellStyle name="Normal 4 11" xfId="1837"/>
    <cellStyle name="Normal 4 12" xfId="1838"/>
    <cellStyle name="Normal 4 13" xfId="1839"/>
    <cellStyle name="Normal 4 14" xfId="1840"/>
    <cellStyle name="Normal 4 15" xfId="1841"/>
    <cellStyle name="Normal 4 2" xfId="1842"/>
    <cellStyle name="Normal 4 2 2" xfId="1843"/>
    <cellStyle name="Normal 4 3" xfId="1844"/>
    <cellStyle name="Normal 4 4" xfId="1845"/>
    <cellStyle name="Normal 4 5" xfId="1846"/>
    <cellStyle name="Normal 4 6" xfId="1847"/>
    <cellStyle name="Normal 4 7" xfId="1848"/>
    <cellStyle name="Normal 4 8" xfId="1849"/>
    <cellStyle name="Normal 4 9" xfId="1850"/>
    <cellStyle name="Normal 5" xfId="1851"/>
    <cellStyle name="Normal 5 10" xfId="1852"/>
    <cellStyle name="Normal 5 11" xfId="1853"/>
    <cellStyle name="Normal 5 12" xfId="1854"/>
    <cellStyle name="Normal 5 13" xfId="1855"/>
    <cellStyle name="Normal 5 2" xfId="1856"/>
    <cellStyle name="Normal 5 2 2" xfId="1857"/>
    <cellStyle name="Normal 5 3" xfId="1858"/>
    <cellStyle name="Normal 5 4" xfId="1859"/>
    <cellStyle name="Normal 5 5" xfId="1860"/>
    <cellStyle name="Normal 5 6" xfId="1861"/>
    <cellStyle name="Normal 5 7" xfId="1862"/>
    <cellStyle name="Normal 5 8" xfId="1863"/>
    <cellStyle name="Normal 5 9" xfId="1864"/>
    <cellStyle name="Normal 6" xfId="1865"/>
    <cellStyle name="Normal 6 2" xfId="1866"/>
    <cellStyle name="Normal 6 2 2" xfId="1867"/>
    <cellStyle name="Normal 7" xfId="1868"/>
    <cellStyle name="Normal 7 2" xfId="1869"/>
    <cellStyle name="Normal 8" xfId="1870"/>
    <cellStyle name="Normal 8 2" xfId="1871"/>
    <cellStyle name="Normal 9" xfId="1872"/>
    <cellStyle name="Notas 2" xfId="1873"/>
    <cellStyle name="Notas 2 10" xfId="1874"/>
    <cellStyle name="Notas 2 11" xfId="1875"/>
    <cellStyle name="Notas 2 12" xfId="1876"/>
    <cellStyle name="Notas 2 13" xfId="1877"/>
    <cellStyle name="Notas 2 2" xfId="1878"/>
    <cellStyle name="Notas 2 3" xfId="1879"/>
    <cellStyle name="Notas 2 4" xfId="1880"/>
    <cellStyle name="Notas 2 5" xfId="1881"/>
    <cellStyle name="Notas 2 6" xfId="1882"/>
    <cellStyle name="Notas 2 7" xfId="1883"/>
    <cellStyle name="Notas 2 8" xfId="1884"/>
    <cellStyle name="Notas 2 9" xfId="1885"/>
    <cellStyle name="Notas 3" xfId="1886"/>
    <cellStyle name="Notas 3 10" xfId="1887"/>
    <cellStyle name="Notas 3 11" xfId="1888"/>
    <cellStyle name="Notas 3 12" xfId="1889"/>
    <cellStyle name="Notas 3 13" xfId="1890"/>
    <cellStyle name="Notas 3 2" xfId="1891"/>
    <cellStyle name="Notas 3 3" xfId="1892"/>
    <cellStyle name="Notas 3 4" xfId="1893"/>
    <cellStyle name="Notas 3 5" xfId="1894"/>
    <cellStyle name="Notas 3 6" xfId="1895"/>
    <cellStyle name="Notas 3 7" xfId="1896"/>
    <cellStyle name="Notas 3 8" xfId="1897"/>
    <cellStyle name="Notas 3 9" xfId="1898"/>
    <cellStyle name="Notas 4 10" xfId="1899"/>
    <cellStyle name="Notas 4 11" xfId="1900"/>
    <cellStyle name="Notas 4 12" xfId="1901"/>
    <cellStyle name="Notas 4 13" xfId="1902"/>
    <cellStyle name="Notas 4 2" xfId="1903"/>
    <cellStyle name="Notas 4 3" xfId="1904"/>
    <cellStyle name="Notas 4 4" xfId="1905"/>
    <cellStyle name="Notas 4 5" xfId="1906"/>
    <cellStyle name="Notas 4 6" xfId="1907"/>
    <cellStyle name="Notas 4 7" xfId="1908"/>
    <cellStyle name="Notas 4 8" xfId="1909"/>
    <cellStyle name="Notas 4 9" xfId="1910"/>
    <cellStyle name="Notas 5 10" xfId="1911"/>
    <cellStyle name="Notas 5 11" xfId="1912"/>
    <cellStyle name="Notas 5 12" xfId="1913"/>
    <cellStyle name="Notas 5 2" xfId="1914"/>
    <cellStyle name="Notas 5 3" xfId="1915"/>
    <cellStyle name="Notas 5 4" xfId="1916"/>
    <cellStyle name="Notas 5 5" xfId="1917"/>
    <cellStyle name="Notas 5 6" xfId="1918"/>
    <cellStyle name="Notas 5 7" xfId="1919"/>
    <cellStyle name="Notas 5 8" xfId="1920"/>
    <cellStyle name="Notas 5 9" xfId="1921"/>
    <cellStyle name="Note 2" xfId="1922"/>
    <cellStyle name="Output 2" xfId="1923"/>
    <cellStyle name="Pared" xfId="1924"/>
    <cellStyle name="Porcentual 2" xfId="1925"/>
    <cellStyle name="Porcentual 2 2" xfId="1926"/>
    <cellStyle name="Porcentual 2 3" xfId="1927"/>
    <cellStyle name="Porcentual 3" xfId="1928"/>
    <cellStyle name="Porcentual 3 2" xfId="1929"/>
    <cellStyle name="Porcentual 4" xfId="1930"/>
    <cellStyle name="Porcentual 4 2" xfId="1931"/>
    <cellStyle name="Porcentual 5" xfId="1932"/>
    <cellStyle name="Porcentual 6" xfId="1933"/>
    <cellStyle name="Salida 2" xfId="1934"/>
    <cellStyle name="Salida 2 10" xfId="1935"/>
    <cellStyle name="Salida 2 11" xfId="1936"/>
    <cellStyle name="Salida 2 12" xfId="1937"/>
    <cellStyle name="Salida 2 13" xfId="1938"/>
    <cellStyle name="Salida 2 2" xfId="1939"/>
    <cellStyle name="Salida 2 2 2" xfId="1940"/>
    <cellStyle name="Salida 2 3" xfId="1941"/>
    <cellStyle name="Salida 2 4" xfId="1942"/>
    <cellStyle name="Salida 2 5" xfId="1943"/>
    <cellStyle name="Salida 2 6" xfId="1944"/>
    <cellStyle name="Salida 2 7" xfId="1945"/>
    <cellStyle name="Salida 2 8" xfId="1946"/>
    <cellStyle name="Salida 2 9" xfId="1947"/>
    <cellStyle name="Salida 3" xfId="1948"/>
    <cellStyle name="Salida 3 10" xfId="1949"/>
    <cellStyle name="Salida 3 11" xfId="1950"/>
    <cellStyle name="Salida 3 12" xfId="1951"/>
    <cellStyle name="Salida 3 13" xfId="1952"/>
    <cellStyle name="Salida 3 2" xfId="1953"/>
    <cellStyle name="Salida 3 3" xfId="1954"/>
    <cellStyle name="Salida 3 4" xfId="1955"/>
    <cellStyle name="Salida 3 5" xfId="1956"/>
    <cellStyle name="Salida 3 6" xfId="1957"/>
    <cellStyle name="Salida 3 7" xfId="1958"/>
    <cellStyle name="Salida 3 8" xfId="1959"/>
    <cellStyle name="Salida 3 9" xfId="1960"/>
    <cellStyle name="Salida 4 10" xfId="1961"/>
    <cellStyle name="Salida 4 11" xfId="1962"/>
    <cellStyle name="Salida 4 12" xfId="1963"/>
    <cellStyle name="Salida 4 13" xfId="1964"/>
    <cellStyle name="Salida 4 2" xfId="1965"/>
    <cellStyle name="Salida 4 3" xfId="1966"/>
    <cellStyle name="Salida 4 4" xfId="1967"/>
    <cellStyle name="Salida 4 5" xfId="1968"/>
    <cellStyle name="Salida 4 6" xfId="1969"/>
    <cellStyle name="Salida 4 7" xfId="1970"/>
    <cellStyle name="Salida 4 8" xfId="1971"/>
    <cellStyle name="Salida 4 9" xfId="1972"/>
    <cellStyle name="Salida 5 10" xfId="1973"/>
    <cellStyle name="Salida 5 11" xfId="1974"/>
    <cellStyle name="Salida 5 12" xfId="1975"/>
    <cellStyle name="Salida 5 2" xfId="1976"/>
    <cellStyle name="Salida 5 3" xfId="1977"/>
    <cellStyle name="Salida 5 4" xfId="1978"/>
    <cellStyle name="Salida 5 5" xfId="1979"/>
    <cellStyle name="Salida 5 6" xfId="1980"/>
    <cellStyle name="Salida 5 7" xfId="1981"/>
    <cellStyle name="Salida 5 8" xfId="1982"/>
    <cellStyle name="Salida 5 9" xfId="1983"/>
    <cellStyle name="Texto de advertencia 2" xfId="1984"/>
    <cellStyle name="Texto de advertencia 2 10" xfId="1985"/>
    <cellStyle name="Texto de advertencia 2 11" xfId="1986"/>
    <cellStyle name="Texto de advertencia 2 12" xfId="1987"/>
    <cellStyle name="Texto de advertencia 2 13" xfId="1988"/>
    <cellStyle name="Texto de advertencia 2 2" xfId="1989"/>
    <cellStyle name="Texto de advertencia 2 2 2" xfId="1990"/>
    <cellStyle name="Texto de advertencia 2 3" xfId="1991"/>
    <cellStyle name="Texto de advertencia 2 4" xfId="1992"/>
    <cellStyle name="Texto de advertencia 2 5" xfId="1993"/>
    <cellStyle name="Texto de advertencia 2 6" xfId="1994"/>
    <cellStyle name="Texto de advertencia 2 7" xfId="1995"/>
    <cellStyle name="Texto de advertencia 2 8" xfId="1996"/>
    <cellStyle name="Texto de advertencia 2 9" xfId="1997"/>
    <cellStyle name="Texto de advertencia 3" xfId="1998"/>
    <cellStyle name="Texto de advertencia 3 10" xfId="1999"/>
    <cellStyle name="Texto de advertencia 3 11" xfId="2000"/>
    <cellStyle name="Texto de advertencia 3 12" xfId="2001"/>
    <cellStyle name="Texto de advertencia 3 13" xfId="2002"/>
    <cellStyle name="Texto de advertencia 3 2" xfId="2003"/>
    <cellStyle name="Texto de advertencia 3 3" xfId="2004"/>
    <cellStyle name="Texto de advertencia 3 4" xfId="2005"/>
    <cellStyle name="Texto de advertencia 3 5" xfId="2006"/>
    <cellStyle name="Texto de advertencia 3 6" xfId="2007"/>
    <cellStyle name="Texto de advertencia 3 7" xfId="2008"/>
    <cellStyle name="Texto de advertencia 3 8" xfId="2009"/>
    <cellStyle name="Texto de advertencia 3 9" xfId="2010"/>
    <cellStyle name="Texto de advertencia 4 10" xfId="2011"/>
    <cellStyle name="Texto de advertencia 4 11" xfId="2012"/>
    <cellStyle name="Texto de advertencia 4 12" xfId="2013"/>
    <cellStyle name="Texto de advertencia 4 13" xfId="2014"/>
    <cellStyle name="Texto de advertencia 4 2" xfId="2015"/>
    <cellStyle name="Texto de advertencia 4 3" xfId="2016"/>
    <cellStyle name="Texto de advertencia 4 4" xfId="2017"/>
    <cellStyle name="Texto de advertencia 4 5" xfId="2018"/>
    <cellStyle name="Texto de advertencia 4 6" xfId="2019"/>
    <cellStyle name="Texto de advertencia 4 7" xfId="2020"/>
    <cellStyle name="Texto de advertencia 4 8" xfId="2021"/>
    <cellStyle name="Texto de advertencia 4 9" xfId="2022"/>
    <cellStyle name="Texto de advertencia 5 10" xfId="2023"/>
    <cellStyle name="Texto de advertencia 5 11" xfId="2024"/>
    <cellStyle name="Texto de advertencia 5 12" xfId="2025"/>
    <cellStyle name="Texto de advertencia 5 2" xfId="2026"/>
    <cellStyle name="Texto de advertencia 5 3" xfId="2027"/>
    <cellStyle name="Texto de advertencia 5 4" xfId="2028"/>
    <cellStyle name="Texto de advertencia 5 5" xfId="2029"/>
    <cellStyle name="Texto de advertencia 5 6" xfId="2030"/>
    <cellStyle name="Texto de advertencia 5 7" xfId="2031"/>
    <cellStyle name="Texto de advertencia 5 8" xfId="2032"/>
    <cellStyle name="Texto de advertencia 5 9" xfId="2033"/>
    <cellStyle name="Texto explicativo 2" xfId="2034"/>
    <cellStyle name="Texto explicativo 2 10" xfId="2035"/>
    <cellStyle name="Texto explicativo 2 11" xfId="2036"/>
    <cellStyle name="Texto explicativo 2 12" xfId="2037"/>
    <cellStyle name="Texto explicativo 2 13" xfId="2038"/>
    <cellStyle name="Texto explicativo 2 2" xfId="2039"/>
    <cellStyle name="Texto explicativo 2 2 2" xfId="2040"/>
    <cellStyle name="Texto explicativo 2 3" xfId="2041"/>
    <cellStyle name="Texto explicativo 2 4" xfId="2042"/>
    <cellStyle name="Texto explicativo 2 5" xfId="2043"/>
    <cellStyle name="Texto explicativo 2 6" xfId="2044"/>
    <cellStyle name="Texto explicativo 2 7" xfId="2045"/>
    <cellStyle name="Texto explicativo 2 8" xfId="2046"/>
    <cellStyle name="Texto explicativo 2 9" xfId="2047"/>
    <cellStyle name="Texto explicativo 3" xfId="2048"/>
    <cellStyle name="Texto explicativo 3 10" xfId="2049"/>
    <cellStyle name="Texto explicativo 3 11" xfId="2050"/>
    <cellStyle name="Texto explicativo 3 12" xfId="2051"/>
    <cellStyle name="Texto explicativo 3 13" xfId="2052"/>
    <cellStyle name="Texto explicativo 3 2" xfId="2053"/>
    <cellStyle name="Texto explicativo 3 3" xfId="2054"/>
    <cellStyle name="Texto explicativo 3 4" xfId="2055"/>
    <cellStyle name="Texto explicativo 3 5" xfId="2056"/>
    <cellStyle name="Texto explicativo 3 6" xfId="2057"/>
    <cellStyle name="Texto explicativo 3 7" xfId="2058"/>
    <cellStyle name="Texto explicativo 3 8" xfId="2059"/>
    <cellStyle name="Texto explicativo 3 9" xfId="2060"/>
    <cellStyle name="Texto explicativo 4 10" xfId="2061"/>
    <cellStyle name="Texto explicativo 4 11" xfId="2062"/>
    <cellStyle name="Texto explicativo 4 12" xfId="2063"/>
    <cellStyle name="Texto explicativo 4 13" xfId="2064"/>
    <cellStyle name="Texto explicativo 4 2" xfId="2065"/>
    <cellStyle name="Texto explicativo 4 3" xfId="2066"/>
    <cellStyle name="Texto explicativo 4 4" xfId="2067"/>
    <cellStyle name="Texto explicativo 4 5" xfId="2068"/>
    <cellStyle name="Texto explicativo 4 6" xfId="2069"/>
    <cellStyle name="Texto explicativo 4 7" xfId="2070"/>
    <cellStyle name="Texto explicativo 4 8" xfId="2071"/>
    <cellStyle name="Texto explicativo 4 9" xfId="2072"/>
    <cellStyle name="Texto explicativo 5 10" xfId="2073"/>
    <cellStyle name="Texto explicativo 5 11" xfId="2074"/>
    <cellStyle name="Texto explicativo 5 12" xfId="2075"/>
    <cellStyle name="Texto explicativo 5 2" xfId="2076"/>
    <cellStyle name="Texto explicativo 5 3" xfId="2077"/>
    <cellStyle name="Texto explicativo 5 4" xfId="2078"/>
    <cellStyle name="Texto explicativo 5 5" xfId="2079"/>
    <cellStyle name="Texto explicativo 5 6" xfId="2080"/>
    <cellStyle name="Texto explicativo 5 7" xfId="2081"/>
    <cellStyle name="Texto explicativo 5 8" xfId="2082"/>
    <cellStyle name="Texto explicativo 5 9" xfId="2083"/>
    <cellStyle name="Title 2" xfId="2084"/>
    <cellStyle name="Título 1 2" xfId="2085"/>
    <cellStyle name="Título 1 2 10" xfId="2086"/>
    <cellStyle name="Título 1 2 11" xfId="2087"/>
    <cellStyle name="Título 1 2 12" xfId="2088"/>
    <cellStyle name="Título 1 2 13" xfId="2089"/>
    <cellStyle name="Título 1 2 2" xfId="2090"/>
    <cellStyle name="Título 1 2 2 2" xfId="2091"/>
    <cellStyle name="Título 1 2 3" xfId="2092"/>
    <cellStyle name="Título 1 2 4" xfId="2093"/>
    <cellStyle name="Título 1 2 5" xfId="2094"/>
    <cellStyle name="Título 1 2 6" xfId="2095"/>
    <cellStyle name="Título 1 2 7" xfId="2096"/>
    <cellStyle name="Título 1 2 8" xfId="2097"/>
    <cellStyle name="Título 1 2 9" xfId="2098"/>
    <cellStyle name="Título 1 3" xfId="2099"/>
    <cellStyle name="Título 1 3 10" xfId="2100"/>
    <cellStyle name="Título 1 3 11" xfId="2101"/>
    <cellStyle name="Título 1 3 12" xfId="2102"/>
    <cellStyle name="Título 1 3 13" xfId="2103"/>
    <cellStyle name="Título 1 3 2" xfId="2104"/>
    <cellStyle name="Título 1 3 3" xfId="2105"/>
    <cellStyle name="Título 1 3 4" xfId="2106"/>
    <cellStyle name="Título 1 3 5" xfId="2107"/>
    <cellStyle name="Título 1 3 6" xfId="2108"/>
    <cellStyle name="Título 1 3 7" xfId="2109"/>
    <cellStyle name="Título 1 3 8" xfId="2110"/>
    <cellStyle name="Título 1 3 9" xfId="2111"/>
    <cellStyle name="Título 1 4 10" xfId="2112"/>
    <cellStyle name="Título 1 4 11" xfId="2113"/>
    <cellStyle name="Título 1 4 12" xfId="2114"/>
    <cellStyle name="Título 1 4 13" xfId="2115"/>
    <cellStyle name="Título 1 4 2" xfId="2116"/>
    <cellStyle name="Título 1 4 3" xfId="2117"/>
    <cellStyle name="Título 1 4 4" xfId="2118"/>
    <cellStyle name="Título 1 4 5" xfId="2119"/>
    <cellStyle name="Título 1 4 6" xfId="2120"/>
    <cellStyle name="Título 1 4 7" xfId="2121"/>
    <cellStyle name="Título 1 4 8" xfId="2122"/>
    <cellStyle name="Título 1 4 9" xfId="2123"/>
    <cellStyle name="Título 1 5 10" xfId="2124"/>
    <cellStyle name="Título 1 5 11" xfId="2125"/>
    <cellStyle name="Título 1 5 12" xfId="2126"/>
    <cellStyle name="Título 1 5 2" xfId="2127"/>
    <cellStyle name="Título 1 5 3" xfId="2128"/>
    <cellStyle name="Título 1 5 4" xfId="2129"/>
    <cellStyle name="Título 1 5 5" xfId="2130"/>
    <cellStyle name="Título 1 5 6" xfId="2131"/>
    <cellStyle name="Título 1 5 7" xfId="2132"/>
    <cellStyle name="Título 1 5 8" xfId="2133"/>
    <cellStyle name="Título 1 5 9" xfId="2134"/>
    <cellStyle name="Título 2 2" xfId="2135"/>
    <cellStyle name="Título 2 2 10" xfId="2136"/>
    <cellStyle name="Título 2 2 11" xfId="2137"/>
    <cellStyle name="Título 2 2 12" xfId="2138"/>
    <cellStyle name="Título 2 2 13" xfId="2139"/>
    <cellStyle name="Título 2 2 2" xfId="2140"/>
    <cellStyle name="Título 2 2 2 2" xfId="2141"/>
    <cellStyle name="Título 2 2 3" xfId="2142"/>
    <cellStyle name="Título 2 2 4" xfId="2143"/>
    <cellStyle name="Título 2 2 5" xfId="2144"/>
    <cellStyle name="Título 2 2 6" xfId="2145"/>
    <cellStyle name="Título 2 2 7" xfId="2146"/>
    <cellStyle name="Título 2 2 8" xfId="2147"/>
    <cellStyle name="Título 2 2 9" xfId="2148"/>
    <cellStyle name="Título 2 3" xfId="2149"/>
    <cellStyle name="Título 2 3 10" xfId="2150"/>
    <cellStyle name="Título 2 3 11" xfId="2151"/>
    <cellStyle name="Título 2 3 12" xfId="2152"/>
    <cellStyle name="Título 2 3 13" xfId="2153"/>
    <cellStyle name="Título 2 3 2" xfId="2154"/>
    <cellStyle name="Título 2 3 3" xfId="2155"/>
    <cellStyle name="Título 2 3 4" xfId="2156"/>
    <cellStyle name="Título 2 3 5" xfId="2157"/>
    <cellStyle name="Título 2 3 6" xfId="2158"/>
    <cellStyle name="Título 2 3 7" xfId="2159"/>
    <cellStyle name="Título 2 3 8" xfId="2160"/>
    <cellStyle name="Título 2 3 9" xfId="2161"/>
    <cellStyle name="Título 2 4 10" xfId="2162"/>
    <cellStyle name="Título 2 4 11" xfId="2163"/>
    <cellStyle name="Título 2 4 12" xfId="2164"/>
    <cellStyle name="Título 2 4 13" xfId="2165"/>
    <cellStyle name="Título 2 4 2" xfId="2166"/>
    <cellStyle name="Título 2 4 3" xfId="2167"/>
    <cellStyle name="Título 2 4 4" xfId="2168"/>
    <cellStyle name="Título 2 4 5" xfId="2169"/>
    <cellStyle name="Título 2 4 6" xfId="2170"/>
    <cellStyle name="Título 2 4 7" xfId="2171"/>
    <cellStyle name="Título 2 4 8" xfId="2172"/>
    <cellStyle name="Título 2 4 9" xfId="2173"/>
    <cellStyle name="Título 2 5 10" xfId="2174"/>
    <cellStyle name="Título 2 5 11" xfId="2175"/>
    <cellStyle name="Título 2 5 12" xfId="2176"/>
    <cellStyle name="Título 2 5 2" xfId="2177"/>
    <cellStyle name="Título 2 5 3" xfId="2178"/>
    <cellStyle name="Título 2 5 4" xfId="2179"/>
    <cellStyle name="Título 2 5 5" xfId="2180"/>
    <cellStyle name="Título 2 5 6" xfId="2181"/>
    <cellStyle name="Título 2 5 7" xfId="2182"/>
    <cellStyle name="Título 2 5 8" xfId="2183"/>
    <cellStyle name="Título 2 5 9" xfId="2184"/>
    <cellStyle name="Título 3 2" xfId="2185"/>
    <cellStyle name="Título 3 2 10" xfId="2186"/>
    <cellStyle name="Título 3 2 11" xfId="2187"/>
    <cellStyle name="Título 3 2 12" xfId="2188"/>
    <cellStyle name="Título 3 2 13" xfId="2189"/>
    <cellStyle name="Título 3 2 2" xfId="2190"/>
    <cellStyle name="Título 3 2 2 2" xfId="2191"/>
    <cellStyle name="Título 3 2 3" xfId="2192"/>
    <cellStyle name="Título 3 2 4" xfId="2193"/>
    <cellStyle name="Título 3 2 5" xfId="2194"/>
    <cellStyle name="Título 3 2 6" xfId="2195"/>
    <cellStyle name="Título 3 2 7" xfId="2196"/>
    <cellStyle name="Título 3 2 8" xfId="2197"/>
    <cellStyle name="Título 3 2 9" xfId="2198"/>
    <cellStyle name="Título 3 3" xfId="2199"/>
    <cellStyle name="Título 3 3 10" xfId="2200"/>
    <cellStyle name="Título 3 3 11" xfId="2201"/>
    <cellStyle name="Título 3 3 12" xfId="2202"/>
    <cellStyle name="Título 3 3 13" xfId="2203"/>
    <cellStyle name="Título 3 3 2" xfId="2204"/>
    <cellStyle name="Título 3 3 3" xfId="2205"/>
    <cellStyle name="Título 3 3 4" xfId="2206"/>
    <cellStyle name="Título 3 3 5" xfId="2207"/>
    <cellStyle name="Título 3 3 6" xfId="2208"/>
    <cellStyle name="Título 3 3 7" xfId="2209"/>
    <cellStyle name="Título 3 3 8" xfId="2210"/>
    <cellStyle name="Título 3 3 9" xfId="2211"/>
    <cellStyle name="Título 3 4 10" xfId="2212"/>
    <cellStyle name="Título 3 4 11" xfId="2213"/>
    <cellStyle name="Título 3 4 12" xfId="2214"/>
    <cellStyle name="Título 3 4 13" xfId="2215"/>
    <cellStyle name="Título 3 4 2" xfId="2216"/>
    <cellStyle name="Título 3 4 3" xfId="2217"/>
    <cellStyle name="Título 3 4 4" xfId="2218"/>
    <cellStyle name="Título 3 4 5" xfId="2219"/>
    <cellStyle name="Título 3 4 6" xfId="2220"/>
    <cellStyle name="Título 3 4 7" xfId="2221"/>
    <cellStyle name="Título 3 4 8" xfId="2222"/>
    <cellStyle name="Título 3 4 9" xfId="2223"/>
    <cellStyle name="Título 3 5 10" xfId="2224"/>
    <cellStyle name="Título 3 5 11" xfId="2225"/>
    <cellStyle name="Título 3 5 12" xfId="2226"/>
    <cellStyle name="Título 3 5 2" xfId="2227"/>
    <cellStyle name="Título 3 5 3" xfId="2228"/>
    <cellStyle name="Título 3 5 4" xfId="2229"/>
    <cellStyle name="Título 3 5 5" xfId="2230"/>
    <cellStyle name="Título 3 5 6" xfId="2231"/>
    <cellStyle name="Título 3 5 7" xfId="2232"/>
    <cellStyle name="Título 3 5 8" xfId="2233"/>
    <cellStyle name="Título 3 5 9" xfId="2234"/>
    <cellStyle name="Título 4" xfId="2235"/>
    <cellStyle name="Título 4 10" xfId="2236"/>
    <cellStyle name="Título 4 11" xfId="2237"/>
    <cellStyle name="Título 4 12" xfId="2238"/>
    <cellStyle name="Título 4 13" xfId="2239"/>
    <cellStyle name="Título 4 2" xfId="2240"/>
    <cellStyle name="Título 4 3" xfId="2241"/>
    <cellStyle name="Título 4 4" xfId="2242"/>
    <cellStyle name="Título 4 5" xfId="2243"/>
    <cellStyle name="Título 4 6" xfId="2244"/>
    <cellStyle name="Título 4 7" xfId="2245"/>
    <cellStyle name="Título 4 8" xfId="2246"/>
    <cellStyle name="Título 4 9" xfId="2247"/>
    <cellStyle name="Título 5 10" xfId="2248"/>
    <cellStyle name="Título 5 11" xfId="2249"/>
    <cellStyle name="Título 5 12" xfId="2250"/>
    <cellStyle name="Título 5 13" xfId="2251"/>
    <cellStyle name="Título 5 2" xfId="2252"/>
    <cellStyle name="Título 5 3" xfId="2253"/>
    <cellStyle name="Título 5 4" xfId="2254"/>
    <cellStyle name="Título 5 5" xfId="2255"/>
    <cellStyle name="Título 5 6" xfId="2256"/>
    <cellStyle name="Título 5 7" xfId="2257"/>
    <cellStyle name="Título 5 8" xfId="2258"/>
    <cellStyle name="Título 5 9" xfId="2259"/>
    <cellStyle name="Título 6 10" xfId="2260"/>
    <cellStyle name="Título 6 11" xfId="2261"/>
    <cellStyle name="Título 6 12" xfId="2262"/>
    <cellStyle name="Título 6 13" xfId="2263"/>
    <cellStyle name="Título 6 2" xfId="2264"/>
    <cellStyle name="Título 6 3" xfId="2265"/>
    <cellStyle name="Título 6 4" xfId="2266"/>
    <cellStyle name="Título 6 5" xfId="2267"/>
    <cellStyle name="Título 6 6" xfId="2268"/>
    <cellStyle name="Título 6 7" xfId="2269"/>
    <cellStyle name="Título 6 8" xfId="2270"/>
    <cellStyle name="Título 6 9" xfId="2271"/>
    <cellStyle name="Título 7 10" xfId="2272"/>
    <cellStyle name="Título 7 11" xfId="2273"/>
    <cellStyle name="Título 7 12" xfId="2274"/>
    <cellStyle name="Título 7 2" xfId="2275"/>
    <cellStyle name="Título 7 3" xfId="2276"/>
    <cellStyle name="Título 7 4" xfId="2277"/>
    <cellStyle name="Título 7 5" xfId="2278"/>
    <cellStyle name="Título 7 6" xfId="2279"/>
    <cellStyle name="Título 7 7" xfId="2280"/>
    <cellStyle name="Título 7 8" xfId="2281"/>
    <cellStyle name="Título 7 9" xfId="2282"/>
    <cellStyle name="Total 2" xfId="2283"/>
    <cellStyle name="Total 2 10" xfId="2284"/>
    <cellStyle name="Total 2 11" xfId="2285"/>
    <cellStyle name="Total 2 12" xfId="2286"/>
    <cellStyle name="Total 2 13" xfId="2287"/>
    <cellStyle name="Total 2 2" xfId="2288"/>
    <cellStyle name="Total 2 2 2" xfId="2289"/>
    <cellStyle name="Total 2 3" xfId="2290"/>
    <cellStyle name="Total 2 4" xfId="2291"/>
    <cellStyle name="Total 2 5" xfId="2292"/>
    <cellStyle name="Total 2 6" xfId="2293"/>
    <cellStyle name="Total 2 7" xfId="2294"/>
    <cellStyle name="Total 2 8" xfId="2295"/>
    <cellStyle name="Total 2 9" xfId="2296"/>
    <cellStyle name="Total 3" xfId="2297"/>
    <cellStyle name="Total 3 10" xfId="2298"/>
    <cellStyle name="Total 3 11" xfId="2299"/>
    <cellStyle name="Total 3 12" xfId="2300"/>
    <cellStyle name="Total 3 13" xfId="2301"/>
    <cellStyle name="Total 3 2" xfId="2302"/>
    <cellStyle name="Total 3 3" xfId="2303"/>
    <cellStyle name="Total 3 4" xfId="2304"/>
    <cellStyle name="Total 3 5" xfId="2305"/>
    <cellStyle name="Total 3 6" xfId="2306"/>
    <cellStyle name="Total 3 7" xfId="2307"/>
    <cellStyle name="Total 3 8" xfId="2308"/>
    <cellStyle name="Total 3 9" xfId="2309"/>
    <cellStyle name="Total 4 10" xfId="2310"/>
    <cellStyle name="Total 4 11" xfId="2311"/>
    <cellStyle name="Total 4 12" xfId="2312"/>
    <cellStyle name="Total 4 13" xfId="2313"/>
    <cellStyle name="Total 4 2" xfId="2314"/>
    <cellStyle name="Total 4 3" xfId="2315"/>
    <cellStyle name="Total 4 4" xfId="2316"/>
    <cellStyle name="Total 4 5" xfId="2317"/>
    <cellStyle name="Total 4 6" xfId="2318"/>
    <cellStyle name="Total 4 7" xfId="2319"/>
    <cellStyle name="Total 4 8" xfId="2320"/>
    <cellStyle name="Total 4 9" xfId="2321"/>
    <cellStyle name="Total 5 10" xfId="2322"/>
    <cellStyle name="Total 5 11" xfId="2323"/>
    <cellStyle name="Total 5 12" xfId="2324"/>
    <cellStyle name="Total 5 2" xfId="2325"/>
    <cellStyle name="Total 5 3" xfId="2326"/>
    <cellStyle name="Total 5 4" xfId="2327"/>
    <cellStyle name="Total 5 5" xfId="2328"/>
    <cellStyle name="Total 5 6" xfId="2329"/>
    <cellStyle name="Total 5 7" xfId="2330"/>
    <cellStyle name="Total 5 8" xfId="2331"/>
    <cellStyle name="Total 5 9" xfId="2332"/>
    <cellStyle name="Viga" xfId="2333"/>
    <cellStyle name="Warning Text 2" xfId="23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</a:t>
            </a:r>
            <a:r>
              <a:rPr lang="en-US" baseline="0"/>
              <a:t> de la Deuda Pública  Estatal y Obligaciones de Pago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Grafica!$B$6</c:f>
              <c:strCache>
                <c:ptCount val="1"/>
                <c:pt idx="0">
                  <c:v>Total Deuda Pública y Otras Obligaciones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Grafica!$C$5:$N$5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junio 2022</c:v>
                </c:pt>
              </c:strCache>
            </c:strRef>
          </c:cat>
          <c:val>
            <c:numRef>
              <c:f>Grafica!$C$6:$N$6</c:f>
              <c:numCache>
                <c:formatCode>#,##0</c:formatCode>
                <c:ptCount val="12"/>
                <c:pt idx="0">
                  <c:v>5970267</c:v>
                </c:pt>
                <c:pt idx="1">
                  <c:v>9353148</c:v>
                </c:pt>
                <c:pt idx="2">
                  <c:v>14262516</c:v>
                </c:pt>
                <c:pt idx="3">
                  <c:v>13273187</c:v>
                </c:pt>
                <c:pt idx="4">
                  <c:v>17072504.951669998</c:v>
                </c:pt>
                <c:pt idx="5">
                  <c:v>15720653.577710001</c:v>
                </c:pt>
                <c:pt idx="6">
                  <c:v>16424811.128350001</c:v>
                </c:pt>
                <c:pt idx="7">
                  <c:v>17280573.509429999</c:v>
                </c:pt>
                <c:pt idx="8">
                  <c:v>15992516.098999999</c:v>
                </c:pt>
                <c:pt idx="9">
                  <c:v>15614372.117000001</c:v>
                </c:pt>
                <c:pt idx="10">
                  <c:v>16322049.749229997</c:v>
                </c:pt>
                <c:pt idx="11">
                  <c:v>16140469.06979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4-4F16-B319-021F4EA11F87}"/>
            </c:ext>
          </c:extLst>
        </c:ser>
        <c:ser>
          <c:idx val="1"/>
          <c:order val="1"/>
          <c:tx>
            <c:strRef>
              <c:f>Grafica!$B$7</c:f>
              <c:strCache>
                <c:ptCount val="1"/>
                <c:pt idx="0">
                  <c:v>Obligaciones de Corto Plazo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Grafica!$C$5:$N$5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junio 2022</c:v>
                </c:pt>
              </c:strCache>
            </c:strRef>
          </c:cat>
          <c:val>
            <c:numRef>
              <c:f>Grafica!$C$7:$N$7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2050000</c:v>
                </c:pt>
                <c:pt idx="3">
                  <c:v>2375000</c:v>
                </c:pt>
                <c:pt idx="4">
                  <c:v>1825000</c:v>
                </c:pt>
                <c:pt idx="5">
                  <c:v>1061100</c:v>
                </c:pt>
                <c:pt idx="6">
                  <c:v>1948259</c:v>
                </c:pt>
                <c:pt idx="7">
                  <c:v>2603961.0090000001</c:v>
                </c:pt>
                <c:pt idx="8">
                  <c:v>1691051</c:v>
                </c:pt>
                <c:pt idx="9">
                  <c:v>240000</c:v>
                </c:pt>
                <c:pt idx="10">
                  <c:v>300000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4-4F16-B319-021F4EA11F87}"/>
            </c:ext>
          </c:extLst>
        </c:ser>
        <c:ser>
          <c:idx val="2"/>
          <c:order val="2"/>
          <c:tx>
            <c:strRef>
              <c:f>Grafica!$B$8</c:f>
              <c:strCache>
                <c:ptCount val="1"/>
                <c:pt idx="0">
                  <c:v>Deuda Pública Directa a Largo Plazo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Grafica!$C$5:$N$5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junio 2022</c:v>
                </c:pt>
              </c:strCache>
            </c:strRef>
          </c:cat>
          <c:val>
            <c:numRef>
              <c:f>Grafica!$C$8:$N$8</c:f>
              <c:numCache>
                <c:formatCode>#,##0</c:formatCode>
                <c:ptCount val="12"/>
                <c:pt idx="0">
                  <c:v>1947000</c:v>
                </c:pt>
                <c:pt idx="1">
                  <c:v>1882536</c:v>
                </c:pt>
                <c:pt idx="2">
                  <c:v>4818034</c:v>
                </c:pt>
                <c:pt idx="3">
                  <c:v>4556779</c:v>
                </c:pt>
                <c:pt idx="4">
                  <c:v>7640533</c:v>
                </c:pt>
                <c:pt idx="5">
                  <c:v>7307958.7707100008</c:v>
                </c:pt>
                <c:pt idx="6">
                  <c:v>7060125.8093500007</c:v>
                </c:pt>
                <c:pt idx="7">
                  <c:v>9414995.1024699993</c:v>
                </c:pt>
                <c:pt idx="8">
                  <c:v>12767230</c:v>
                </c:pt>
                <c:pt idx="9">
                  <c:v>13840137.018000001</c:v>
                </c:pt>
                <c:pt idx="10">
                  <c:v>14487814.650229998</c:v>
                </c:pt>
                <c:pt idx="11">
                  <c:v>15073004.28339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34-4F16-B319-021F4EA11F87}"/>
            </c:ext>
          </c:extLst>
        </c:ser>
        <c:ser>
          <c:idx val="3"/>
          <c:order val="3"/>
          <c:tx>
            <c:strRef>
              <c:f>Grafica!$B$9</c:f>
              <c:strCache>
                <c:ptCount val="1"/>
                <c:pt idx="0">
                  <c:v>Obligaciones de Pago a Largo Plazo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Grafica!$C$5:$N$5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junio 2022</c:v>
                </c:pt>
              </c:strCache>
            </c:strRef>
          </c:cat>
          <c:val>
            <c:numRef>
              <c:f>Grafica!$C$9:$N$9</c:f>
              <c:numCache>
                <c:formatCode>#,##0</c:formatCode>
                <c:ptCount val="12"/>
                <c:pt idx="0">
                  <c:v>4023267</c:v>
                </c:pt>
                <c:pt idx="1">
                  <c:v>7470612</c:v>
                </c:pt>
                <c:pt idx="2">
                  <c:v>7394482</c:v>
                </c:pt>
                <c:pt idx="3">
                  <c:v>6341408</c:v>
                </c:pt>
                <c:pt idx="4">
                  <c:v>7606971.9516700003</c:v>
                </c:pt>
                <c:pt idx="5">
                  <c:v>7351594.807</c:v>
                </c:pt>
                <c:pt idx="6">
                  <c:v>7416426.3189999992</c:v>
                </c:pt>
                <c:pt idx="7">
                  <c:v>5261617.3979599997</c:v>
                </c:pt>
                <c:pt idx="8">
                  <c:v>1534235.0989999999</c:v>
                </c:pt>
                <c:pt idx="9">
                  <c:v>1534235.0989999999</c:v>
                </c:pt>
                <c:pt idx="10">
                  <c:v>1534235.0989999999</c:v>
                </c:pt>
                <c:pt idx="11">
                  <c:v>1534235.0989999999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34-4F16-B319-021F4EA11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346191"/>
        <c:axId val="518348271"/>
      </c:lineChart>
      <c:catAx>
        <c:axId val="5183461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</a:t>
                </a:r>
                <a:r>
                  <a:rPr lang="en-US" baseline="0"/>
                  <a:t> ñ 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330356966451183"/>
              <c:y val="0.779842149014221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348271"/>
        <c:crosses val="autoZero"/>
        <c:auto val="1"/>
        <c:lblAlgn val="ctr"/>
        <c:lblOffset val="100"/>
        <c:noMultiLvlLbl val="0"/>
      </c:catAx>
      <c:valAx>
        <c:axId val="51834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</a:t>
                </a:r>
                <a:r>
                  <a:rPr lang="en-US" baseline="0"/>
                  <a:t> de pesos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346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83459303122253"/>
          <c:y val="0.82036318376493123"/>
          <c:w val="0.5619497943630033"/>
          <c:h val="0.16226654408442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779318</xdr:colOff>
      <xdr:row>9</xdr:row>
      <xdr:rowOff>138546</xdr:rowOff>
    </xdr:from>
    <xdr:to>
      <xdr:col>15</xdr:col>
      <xdr:colOff>242453</xdr:colOff>
      <xdr:row>28</xdr:row>
      <xdr:rowOff>60614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NGELE~1\AppData\Local\Temp\Rar$DI89.768\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\Mis%2520documentos\JAVIER\CUADERNILLOS\Enero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EC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65"/>
  <sheetViews>
    <sheetView showGridLines="0" tabSelected="1" zoomScale="110" zoomScaleNormal="110" zoomScaleSheetLayoutView="100" zoomScalePageLayoutView="120" workbookViewId="0">
      <selection activeCell="R8" sqref="R8"/>
    </sheetView>
  </sheetViews>
  <sheetFormatPr baseColWidth="10" defaultColWidth="11.42578125" defaultRowHeight="15" x14ac:dyDescent="0.25"/>
  <cols>
    <col min="1" max="1" width="1.5703125" style="16" customWidth="1"/>
    <col min="2" max="2" width="27.7109375" customWidth="1"/>
    <col min="3" max="3" width="11.28515625" customWidth="1"/>
    <col min="4" max="8" width="13.85546875" customWidth="1"/>
    <col min="9" max="9" width="0.28515625" style="16" customWidth="1"/>
    <col min="10" max="10" width="11.7109375" bestFit="1" customWidth="1"/>
    <col min="11" max="11" width="0.28515625" style="16" customWidth="1"/>
    <col min="12" max="12" width="11.5703125" customWidth="1"/>
    <col min="13" max="16" width="12.28515625" style="16" bestFit="1" customWidth="1"/>
    <col min="17" max="165" width="11.42578125" style="16"/>
  </cols>
  <sheetData>
    <row r="1" spans="1:165" ht="17.25" x14ac:dyDescent="0.3">
      <c r="B1" s="65" t="s">
        <v>21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8"/>
      <c r="P1" s="44"/>
    </row>
    <row r="2" spans="1:165" ht="15" customHeight="1" x14ac:dyDescent="0.3">
      <c r="B2" s="65" t="s">
        <v>20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8"/>
      <c r="P2" s="44"/>
    </row>
    <row r="3" spans="1:165" ht="16.5" customHeight="1" x14ac:dyDescent="0.3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39"/>
      <c r="P3" s="47"/>
    </row>
    <row r="4" spans="1:165" x14ac:dyDescent="0.25">
      <c r="B4" s="71" t="s">
        <v>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40"/>
      <c r="P4" s="48"/>
    </row>
    <row r="5" spans="1:165" ht="11.45" customHeight="1" x14ac:dyDescent="0.25">
      <c r="B5" s="68" t="s">
        <v>2</v>
      </c>
      <c r="C5" s="66">
        <v>2011</v>
      </c>
      <c r="D5" s="66">
        <v>2012</v>
      </c>
      <c r="E5" s="66">
        <v>2013</v>
      </c>
      <c r="F5" s="66">
        <v>2014</v>
      </c>
      <c r="G5" s="66">
        <v>2015</v>
      </c>
      <c r="H5" s="66">
        <v>2016</v>
      </c>
      <c r="J5" s="76" t="s">
        <v>22</v>
      </c>
      <c r="L5" s="74" t="s">
        <v>28</v>
      </c>
      <c r="M5" s="72" t="s">
        <v>43</v>
      </c>
      <c r="N5" s="72" t="s">
        <v>49</v>
      </c>
      <c r="O5" s="72" t="s">
        <v>54</v>
      </c>
      <c r="P5" s="72" t="s">
        <v>61</v>
      </c>
    </row>
    <row r="6" spans="1:165" s="1" customFormat="1" ht="21" customHeight="1" x14ac:dyDescent="0.25">
      <c r="A6" s="18"/>
      <c r="B6" s="69"/>
      <c r="C6" s="67"/>
      <c r="D6" s="67"/>
      <c r="E6" s="67"/>
      <c r="F6" s="67"/>
      <c r="G6" s="67"/>
      <c r="H6" s="67"/>
      <c r="I6" s="18"/>
      <c r="J6" s="77"/>
      <c r="K6" s="18"/>
      <c r="L6" s="75"/>
      <c r="M6" s="73"/>
      <c r="N6" s="73"/>
      <c r="O6" s="73"/>
      <c r="P6" s="73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</row>
    <row r="7" spans="1:165" s="1" customFormat="1" ht="21" customHeight="1" x14ac:dyDescent="0.25">
      <c r="A7" s="18"/>
      <c r="B7" s="13" t="s">
        <v>37</v>
      </c>
      <c r="C7" s="31">
        <f t="shared" ref="C7:H7" si="0">C30+C8+C52</f>
        <v>5970267</v>
      </c>
      <c r="D7" s="31">
        <f t="shared" si="0"/>
        <v>9353148</v>
      </c>
      <c r="E7" s="31">
        <f t="shared" si="0"/>
        <v>14262516</v>
      </c>
      <c r="F7" s="31">
        <f t="shared" si="0"/>
        <v>13273187</v>
      </c>
      <c r="G7" s="31">
        <f t="shared" si="0"/>
        <v>17072504.951669998</v>
      </c>
      <c r="H7" s="28">
        <f t="shared" si="0"/>
        <v>15720653.577710001</v>
      </c>
      <c r="I7" s="29"/>
      <c r="J7" s="28">
        <f>J30+J8+J52</f>
        <v>16424811.128350001</v>
      </c>
      <c r="K7" s="29"/>
      <c r="L7" s="28">
        <f>L30+L8+L52</f>
        <v>17280573.509429999</v>
      </c>
      <c r="M7" s="37">
        <f>M30+M8+M52</f>
        <v>15992516.098999999</v>
      </c>
      <c r="N7" s="37">
        <f>N30+N8+N52</f>
        <v>15614372.117000001</v>
      </c>
      <c r="O7" s="37">
        <f>O30+O8+O52</f>
        <v>16322049.749229997</v>
      </c>
      <c r="P7" s="37">
        <f>P30+P8+P52</f>
        <v>16607239.685210001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</row>
    <row r="8" spans="1:165" s="4" customFormat="1" ht="27" customHeight="1" x14ac:dyDescent="0.25">
      <c r="A8" s="11"/>
      <c r="B8" s="24" t="s">
        <v>36</v>
      </c>
      <c r="C8" s="32">
        <f t="shared" ref="C8:H8" si="1">SUM(C9:C21)</f>
        <v>0</v>
      </c>
      <c r="D8" s="32">
        <f t="shared" si="1"/>
        <v>0</v>
      </c>
      <c r="E8" s="32">
        <f t="shared" si="1"/>
        <v>2050000</v>
      </c>
      <c r="F8" s="32">
        <f t="shared" si="1"/>
        <v>2375000</v>
      </c>
      <c r="G8" s="32">
        <f t="shared" si="1"/>
        <v>1825000</v>
      </c>
      <c r="H8" s="22">
        <f t="shared" si="1"/>
        <v>1061100</v>
      </c>
      <c r="I8" s="23"/>
      <c r="J8" s="22">
        <f>SUM(J9:J21)</f>
        <v>1948259</v>
      </c>
      <c r="K8" s="23"/>
      <c r="L8" s="22">
        <f>SUM(L9:L21)</f>
        <v>2603961.0090000001</v>
      </c>
      <c r="M8" s="32">
        <f>SUM(M9:M26)</f>
        <v>1691051</v>
      </c>
      <c r="N8" s="32">
        <f>SUM(N9:N27)</f>
        <v>240000</v>
      </c>
      <c r="O8" s="32">
        <f>SUM(O9:O28)</f>
        <v>300000</v>
      </c>
      <c r="P8" s="32">
        <f>SUM(P9:P28)</f>
        <v>0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</row>
    <row r="9" spans="1:165" s="4" customFormat="1" ht="14.45" customHeight="1" x14ac:dyDescent="0.25">
      <c r="A9" s="11"/>
      <c r="B9" s="9" t="s">
        <v>5</v>
      </c>
      <c r="C9" s="33"/>
      <c r="D9" s="33"/>
      <c r="E9" s="33">
        <v>1650000</v>
      </c>
      <c r="F9" s="33">
        <v>2000000</v>
      </c>
      <c r="G9" s="33">
        <f>1300000+150000</f>
        <v>1450000</v>
      </c>
      <c r="H9" s="8">
        <v>1061100</v>
      </c>
      <c r="I9" s="11"/>
      <c r="J9" s="8">
        <v>1100000</v>
      </c>
      <c r="K9" s="11"/>
      <c r="L9" s="8">
        <v>0</v>
      </c>
      <c r="M9" s="33">
        <v>0</v>
      </c>
      <c r="N9" s="33">
        <v>0</v>
      </c>
      <c r="O9" s="33">
        <v>0</v>
      </c>
      <c r="P9" s="33"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</row>
    <row r="10" spans="1:165" s="4" customFormat="1" x14ac:dyDescent="0.25">
      <c r="A10" s="11"/>
      <c r="B10" s="5" t="s">
        <v>10</v>
      </c>
      <c r="C10" s="34"/>
      <c r="D10" s="34"/>
      <c r="E10" s="34">
        <v>400000</v>
      </c>
      <c r="F10" s="34">
        <v>0</v>
      </c>
      <c r="G10" s="34"/>
      <c r="H10" s="3"/>
      <c r="I10" s="11"/>
      <c r="J10" s="3"/>
      <c r="K10" s="11"/>
      <c r="L10" s="3"/>
      <c r="M10" s="34"/>
      <c r="N10" s="34"/>
      <c r="O10" s="34"/>
      <c r="P10" s="34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</row>
    <row r="11" spans="1:165" s="4" customFormat="1" x14ac:dyDescent="0.25">
      <c r="A11" s="11"/>
      <c r="B11" s="9" t="s">
        <v>11</v>
      </c>
      <c r="C11" s="33"/>
      <c r="D11" s="33"/>
      <c r="E11" s="33">
        <v>0</v>
      </c>
      <c r="F11" s="33">
        <v>375000</v>
      </c>
      <c r="G11" s="33">
        <v>375000</v>
      </c>
      <c r="H11" s="8"/>
      <c r="I11" s="12"/>
      <c r="J11" s="8">
        <v>0</v>
      </c>
      <c r="K11" s="11"/>
      <c r="L11" s="8">
        <v>0</v>
      </c>
      <c r="M11" s="33">
        <v>0</v>
      </c>
      <c r="N11" s="33">
        <v>0</v>
      </c>
      <c r="O11" s="33">
        <v>0</v>
      </c>
      <c r="P11" s="33">
        <v>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</row>
    <row r="12" spans="1:165" s="11" customFormat="1" x14ac:dyDescent="0.25">
      <c r="B12" s="5" t="s">
        <v>34</v>
      </c>
      <c r="C12" s="34"/>
      <c r="D12" s="34"/>
      <c r="E12" s="34"/>
      <c r="F12" s="34"/>
      <c r="G12" s="34"/>
      <c r="H12" s="3"/>
      <c r="I12" s="12"/>
      <c r="J12" s="3">
        <v>34653</v>
      </c>
      <c r="L12" s="3">
        <f>1427.942+16384.497</f>
        <v>17812.438999999998</v>
      </c>
      <c r="M12" s="34">
        <v>0</v>
      </c>
      <c r="N12" s="34">
        <v>0</v>
      </c>
      <c r="O12" s="34">
        <v>0</v>
      </c>
      <c r="P12" s="34">
        <v>0</v>
      </c>
    </row>
    <row r="13" spans="1:165" s="4" customFormat="1" x14ac:dyDescent="0.25">
      <c r="A13" s="11"/>
      <c r="B13" s="9" t="s">
        <v>25</v>
      </c>
      <c r="C13" s="33"/>
      <c r="D13" s="33"/>
      <c r="E13" s="33"/>
      <c r="F13" s="33"/>
      <c r="G13" s="33"/>
      <c r="H13" s="8"/>
      <c r="I13" s="12"/>
      <c r="J13" s="8">
        <v>13606</v>
      </c>
      <c r="K13" s="11"/>
      <c r="L13" s="8">
        <v>0</v>
      </c>
      <c r="M13" s="33">
        <v>0</v>
      </c>
      <c r="N13" s="33">
        <v>0</v>
      </c>
      <c r="O13" s="33">
        <v>0</v>
      </c>
      <c r="P13" s="33"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s="11" customFormat="1" x14ac:dyDescent="0.25">
      <c r="B14" s="5" t="s">
        <v>23</v>
      </c>
      <c r="C14" s="34"/>
      <c r="D14" s="34"/>
      <c r="E14" s="34"/>
      <c r="F14" s="34"/>
      <c r="G14" s="34"/>
      <c r="H14" s="3"/>
      <c r="I14" s="12"/>
      <c r="J14" s="3">
        <v>300000</v>
      </c>
      <c r="L14" s="3">
        <v>0</v>
      </c>
      <c r="M14" s="34">
        <v>0</v>
      </c>
      <c r="N14" s="34">
        <v>0</v>
      </c>
      <c r="O14" s="34">
        <v>0</v>
      </c>
      <c r="P14" s="34">
        <v>0</v>
      </c>
    </row>
    <row r="15" spans="1:165" s="4" customFormat="1" x14ac:dyDescent="0.25">
      <c r="A15" s="11"/>
      <c r="B15" s="9" t="s">
        <v>24</v>
      </c>
      <c r="C15" s="33"/>
      <c r="D15" s="33"/>
      <c r="E15" s="33"/>
      <c r="F15" s="33"/>
      <c r="G15" s="33"/>
      <c r="H15" s="8"/>
      <c r="I15" s="12"/>
      <c r="J15" s="8">
        <v>500000</v>
      </c>
      <c r="K15" s="11"/>
      <c r="L15" s="8">
        <v>0</v>
      </c>
      <c r="M15" s="33">
        <v>0</v>
      </c>
      <c r="N15" s="33">
        <v>0</v>
      </c>
      <c r="O15" s="33">
        <v>0</v>
      </c>
      <c r="P15" s="33"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s="4" customFormat="1" x14ac:dyDescent="0.25">
      <c r="A16" s="11"/>
      <c r="B16" s="5" t="s">
        <v>24</v>
      </c>
      <c r="C16" s="34"/>
      <c r="D16" s="34"/>
      <c r="E16" s="34"/>
      <c r="F16" s="34"/>
      <c r="G16" s="34"/>
      <c r="H16" s="3"/>
      <c r="I16" s="11"/>
      <c r="J16" s="3"/>
      <c r="K16" s="11"/>
      <c r="L16" s="3">
        <v>226000</v>
      </c>
      <c r="M16" s="34">
        <v>0</v>
      </c>
      <c r="N16" s="34">
        <v>0</v>
      </c>
      <c r="O16" s="34">
        <v>0</v>
      </c>
      <c r="P16" s="34"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s="4" customFormat="1" x14ac:dyDescent="0.25">
      <c r="A17" s="11"/>
      <c r="B17" s="9" t="s">
        <v>33</v>
      </c>
      <c r="C17" s="33"/>
      <c r="D17" s="33"/>
      <c r="E17" s="33"/>
      <c r="F17" s="33"/>
      <c r="G17" s="33"/>
      <c r="H17" s="8"/>
      <c r="I17" s="10"/>
      <c r="J17" s="19"/>
      <c r="K17" s="10"/>
      <c r="L17" s="8">
        <v>1060648.57</v>
      </c>
      <c r="M17" s="33">
        <v>0</v>
      </c>
      <c r="N17" s="33">
        <v>0</v>
      </c>
      <c r="O17" s="33">
        <v>0</v>
      </c>
      <c r="P17" s="33"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s="11" customFormat="1" x14ac:dyDescent="0.25">
      <c r="B18" s="5" t="s">
        <v>26</v>
      </c>
      <c r="C18" s="34"/>
      <c r="D18" s="34"/>
      <c r="E18" s="34"/>
      <c r="F18" s="34"/>
      <c r="G18" s="34"/>
      <c r="H18" s="3"/>
      <c r="I18" s="12"/>
      <c r="J18" s="20"/>
      <c r="L18" s="3">
        <v>169500</v>
      </c>
      <c r="M18" s="34">
        <v>0</v>
      </c>
      <c r="N18" s="34">
        <v>0</v>
      </c>
      <c r="O18" s="34">
        <v>0</v>
      </c>
      <c r="P18" s="34">
        <v>0</v>
      </c>
    </row>
    <row r="19" spans="1:165" s="4" customFormat="1" x14ac:dyDescent="0.25">
      <c r="A19" s="11"/>
      <c r="B19" s="9" t="s">
        <v>26</v>
      </c>
      <c r="C19" s="33"/>
      <c r="D19" s="33"/>
      <c r="E19" s="33"/>
      <c r="F19" s="33"/>
      <c r="G19" s="33"/>
      <c r="H19" s="8"/>
      <c r="I19" s="10"/>
      <c r="J19" s="19"/>
      <c r="K19" s="10"/>
      <c r="L19" s="8">
        <v>64000</v>
      </c>
      <c r="M19" s="33">
        <v>0</v>
      </c>
      <c r="N19" s="33">
        <v>0</v>
      </c>
      <c r="O19" s="33">
        <v>0</v>
      </c>
      <c r="P19" s="33">
        <v>0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s="11" customFormat="1" x14ac:dyDescent="0.25">
      <c r="B20" s="5" t="s">
        <v>27</v>
      </c>
      <c r="C20" s="34"/>
      <c r="D20" s="34"/>
      <c r="E20" s="34"/>
      <c r="F20" s="34"/>
      <c r="G20" s="34"/>
      <c r="H20" s="3"/>
      <c r="I20" s="12"/>
      <c r="J20" s="20"/>
      <c r="K20" s="12"/>
      <c r="L20" s="3">
        <v>96000</v>
      </c>
      <c r="M20" s="34">
        <v>0</v>
      </c>
      <c r="N20" s="34">
        <v>0</v>
      </c>
      <c r="O20" s="34">
        <v>0</v>
      </c>
      <c r="P20" s="34">
        <v>0</v>
      </c>
    </row>
    <row r="21" spans="1:165" s="4" customFormat="1" x14ac:dyDescent="0.25">
      <c r="A21" s="11"/>
      <c r="B21" s="9" t="s">
        <v>26</v>
      </c>
      <c r="C21" s="33"/>
      <c r="D21" s="33"/>
      <c r="E21" s="33"/>
      <c r="F21" s="33"/>
      <c r="G21" s="33"/>
      <c r="H21" s="8"/>
      <c r="I21" s="21"/>
      <c r="J21" s="19"/>
      <c r="K21" s="21"/>
      <c r="L21" s="8">
        <v>970000</v>
      </c>
      <c r="M21" s="33">
        <v>0</v>
      </c>
      <c r="N21" s="33">
        <v>0</v>
      </c>
      <c r="O21" s="33">
        <v>0</v>
      </c>
      <c r="P21" s="33">
        <v>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s="11" customFormat="1" x14ac:dyDescent="0.25">
      <c r="B22" s="5" t="s">
        <v>23</v>
      </c>
      <c r="C22" s="34"/>
      <c r="D22" s="34"/>
      <c r="E22" s="34"/>
      <c r="F22" s="34"/>
      <c r="G22" s="34"/>
      <c r="H22" s="3"/>
      <c r="J22" s="20"/>
      <c r="L22" s="3"/>
      <c r="M22" s="34">
        <v>91051</v>
      </c>
      <c r="N22" s="34">
        <v>0</v>
      </c>
      <c r="O22" s="34">
        <v>0</v>
      </c>
      <c r="P22" s="34">
        <v>0</v>
      </c>
    </row>
    <row r="23" spans="1:165" s="11" customFormat="1" x14ac:dyDescent="0.25">
      <c r="B23" s="9" t="s">
        <v>41</v>
      </c>
      <c r="C23" s="33"/>
      <c r="D23" s="33"/>
      <c r="E23" s="33"/>
      <c r="F23" s="33"/>
      <c r="G23" s="33"/>
      <c r="H23" s="8"/>
      <c r="I23" s="21"/>
      <c r="J23" s="19"/>
      <c r="K23" s="21"/>
      <c r="L23" s="8"/>
      <c r="M23" s="33">
        <v>350000</v>
      </c>
      <c r="N23" s="33">
        <v>0</v>
      </c>
      <c r="O23" s="33">
        <v>0</v>
      </c>
      <c r="P23" s="33">
        <v>0</v>
      </c>
    </row>
    <row r="24" spans="1:165" s="11" customFormat="1" x14ac:dyDescent="0.25">
      <c r="B24" s="5" t="s">
        <v>26</v>
      </c>
      <c r="C24" s="34"/>
      <c r="D24" s="34"/>
      <c r="E24" s="34"/>
      <c r="F24" s="34"/>
      <c r="G24" s="34"/>
      <c r="H24" s="3"/>
      <c r="I24" s="12"/>
      <c r="J24" s="20"/>
      <c r="L24" s="3"/>
      <c r="M24" s="34">
        <v>500000</v>
      </c>
      <c r="N24" s="34">
        <v>0</v>
      </c>
      <c r="O24" s="34">
        <v>0</v>
      </c>
      <c r="P24" s="34">
        <v>0</v>
      </c>
    </row>
    <row r="25" spans="1:165" s="11" customFormat="1" x14ac:dyDescent="0.25">
      <c r="B25" s="9" t="s">
        <v>26</v>
      </c>
      <c r="C25" s="33"/>
      <c r="D25" s="33"/>
      <c r="E25" s="33"/>
      <c r="F25" s="33"/>
      <c r="G25" s="33"/>
      <c r="H25" s="8"/>
      <c r="I25" s="21"/>
      <c r="J25" s="19"/>
      <c r="K25" s="21"/>
      <c r="L25" s="8"/>
      <c r="M25" s="33">
        <v>450000</v>
      </c>
      <c r="N25" s="33">
        <v>0</v>
      </c>
      <c r="O25" s="33">
        <v>0</v>
      </c>
      <c r="P25" s="33">
        <v>0</v>
      </c>
    </row>
    <row r="26" spans="1:165" s="11" customFormat="1" x14ac:dyDescent="0.25">
      <c r="B26" s="5" t="s">
        <v>26</v>
      </c>
      <c r="C26" s="34"/>
      <c r="D26" s="34"/>
      <c r="E26" s="34"/>
      <c r="F26" s="34"/>
      <c r="G26" s="34"/>
      <c r="H26" s="3"/>
      <c r="I26" s="12"/>
      <c r="J26" s="20"/>
      <c r="L26" s="3"/>
      <c r="M26" s="34">
        <v>300000</v>
      </c>
      <c r="N26" s="34">
        <v>0</v>
      </c>
      <c r="O26" s="34">
        <v>0</v>
      </c>
      <c r="P26" s="34">
        <v>0</v>
      </c>
    </row>
    <row r="27" spans="1:165" s="11" customFormat="1" x14ac:dyDescent="0.25">
      <c r="B27" s="9" t="s">
        <v>26</v>
      </c>
      <c r="C27" s="33"/>
      <c r="D27" s="33"/>
      <c r="E27" s="33"/>
      <c r="F27" s="33"/>
      <c r="G27" s="33"/>
      <c r="H27" s="8"/>
      <c r="I27" s="21"/>
      <c r="J27" s="19"/>
      <c r="K27" s="21"/>
      <c r="L27" s="8"/>
      <c r="M27" s="33"/>
      <c r="N27" s="33">
        <v>240000</v>
      </c>
      <c r="O27" s="33">
        <v>0</v>
      </c>
      <c r="P27" s="33">
        <v>0</v>
      </c>
    </row>
    <row r="28" spans="1:165" s="11" customFormat="1" x14ac:dyDescent="0.25">
      <c r="B28" s="5" t="s">
        <v>26</v>
      </c>
      <c r="C28" s="34"/>
      <c r="D28" s="34"/>
      <c r="E28" s="34"/>
      <c r="F28" s="34"/>
      <c r="G28" s="34"/>
      <c r="H28" s="3"/>
      <c r="I28" s="12"/>
      <c r="J28" s="20"/>
      <c r="L28" s="3"/>
      <c r="M28" s="34"/>
      <c r="N28" s="34"/>
      <c r="O28" s="34">
        <v>300000</v>
      </c>
      <c r="P28" s="34">
        <v>0</v>
      </c>
    </row>
    <row r="29" spans="1:165" s="4" customFormat="1" ht="12" customHeight="1" x14ac:dyDescent="0.25">
      <c r="A29" s="11"/>
      <c r="B29" s="14"/>
      <c r="C29" s="35"/>
      <c r="D29" s="35"/>
      <c r="E29" s="35"/>
      <c r="F29" s="35"/>
      <c r="G29" s="35"/>
      <c r="M29" s="35"/>
      <c r="N29" s="35"/>
      <c r="O29" s="35"/>
      <c r="P29" s="35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30.75" customHeight="1" x14ac:dyDescent="0.25">
      <c r="B30" s="25" t="s">
        <v>35</v>
      </c>
      <c r="C30" s="36">
        <f t="shared" ref="C30:H30" si="2">SUM(C31:C43)</f>
        <v>1947000</v>
      </c>
      <c r="D30" s="36">
        <f t="shared" si="2"/>
        <v>1882536</v>
      </c>
      <c r="E30" s="36">
        <f t="shared" si="2"/>
        <v>4818034</v>
      </c>
      <c r="F30" s="36">
        <f t="shared" si="2"/>
        <v>4556779</v>
      </c>
      <c r="G30" s="36">
        <f t="shared" si="2"/>
        <v>7640533</v>
      </c>
      <c r="H30" s="26">
        <f t="shared" si="2"/>
        <v>7307958.7707100008</v>
      </c>
      <c r="I30" s="23"/>
      <c r="J30" s="26">
        <f>SUM(J31:J43)</f>
        <v>7060125.8093500007</v>
      </c>
      <c r="K30" s="23"/>
      <c r="L30" s="26">
        <f>SUM(L31:L43)</f>
        <v>9414995.1024699993</v>
      </c>
      <c r="M30" s="36">
        <f>SUM(M31:M43)</f>
        <v>12767230</v>
      </c>
      <c r="N30" s="36">
        <f>SUM(N31:N50)</f>
        <v>13840137.018000001</v>
      </c>
      <c r="O30" s="36">
        <f>SUM(O31:O50)</f>
        <v>14487814.650229998</v>
      </c>
      <c r="P30" s="36">
        <f>SUM(P31:P50)</f>
        <v>15073004.586210001</v>
      </c>
    </row>
    <row r="31" spans="1:165" s="4" customFormat="1" x14ac:dyDescent="0.25">
      <c r="A31" s="11"/>
      <c r="B31" s="5" t="s">
        <v>3</v>
      </c>
      <c r="C31" s="34">
        <v>1947000</v>
      </c>
      <c r="D31" s="34">
        <v>1882536</v>
      </c>
      <c r="E31" s="34">
        <v>1811489</v>
      </c>
      <c r="F31" s="34">
        <v>1734388</v>
      </c>
      <c r="G31" s="34">
        <v>1649888</v>
      </c>
      <c r="H31" s="3">
        <v>1557600</v>
      </c>
      <c r="I31" s="11"/>
      <c r="J31" s="3">
        <v>1456745</v>
      </c>
      <c r="K31" s="11"/>
      <c r="L31" s="3">
        <v>0</v>
      </c>
      <c r="M31" s="34">
        <v>0</v>
      </c>
      <c r="N31" s="34">
        <v>0</v>
      </c>
      <c r="O31" s="34">
        <v>0</v>
      </c>
      <c r="P31" s="34">
        <v>0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s="4" customFormat="1" ht="14.45" customHeight="1" x14ac:dyDescent="0.25">
      <c r="A32" s="11"/>
      <c r="B32" s="9" t="s">
        <v>4</v>
      </c>
      <c r="C32" s="33"/>
      <c r="D32" s="33"/>
      <c r="E32" s="33">
        <v>114545</v>
      </c>
      <c r="F32" s="33">
        <v>78905</v>
      </c>
      <c r="G32" s="33">
        <v>40765</v>
      </c>
      <c r="H32" s="8">
        <v>0</v>
      </c>
      <c r="I32" s="11"/>
      <c r="J32" s="8">
        <v>0</v>
      </c>
      <c r="K32" s="11"/>
      <c r="L32" s="8">
        <v>0</v>
      </c>
      <c r="M32" s="33">
        <v>0</v>
      </c>
      <c r="N32" s="33">
        <v>0</v>
      </c>
      <c r="O32" s="33">
        <v>0</v>
      </c>
      <c r="P32" s="33">
        <v>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s="4" customFormat="1" x14ac:dyDescent="0.25">
      <c r="A33" s="11"/>
      <c r="B33" s="5" t="s">
        <v>5</v>
      </c>
      <c r="C33" s="34"/>
      <c r="D33" s="34"/>
      <c r="E33" s="34">
        <v>100000</v>
      </c>
      <c r="F33" s="34">
        <v>68497</v>
      </c>
      <c r="G33" s="34">
        <v>32998</v>
      </c>
      <c r="H33" s="3">
        <v>0</v>
      </c>
      <c r="I33" s="11"/>
      <c r="J33" s="3">
        <v>0</v>
      </c>
      <c r="K33" s="11"/>
      <c r="L33" s="3">
        <v>0</v>
      </c>
      <c r="M33" s="34">
        <v>0</v>
      </c>
      <c r="N33" s="34">
        <v>0</v>
      </c>
      <c r="O33" s="34">
        <v>0</v>
      </c>
      <c r="P33" s="34">
        <v>0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s="4" customFormat="1" x14ac:dyDescent="0.25">
      <c r="A34" s="11"/>
      <c r="B34" s="9" t="s">
        <v>5</v>
      </c>
      <c r="C34" s="33"/>
      <c r="D34" s="33"/>
      <c r="E34" s="33">
        <v>200000</v>
      </c>
      <c r="F34" s="33">
        <v>150027</v>
      </c>
      <c r="G34" s="33">
        <v>76038</v>
      </c>
      <c r="H34" s="8">
        <v>0</v>
      </c>
      <c r="I34" s="11"/>
      <c r="J34" s="8">
        <v>0</v>
      </c>
      <c r="K34" s="11"/>
      <c r="L34" s="8">
        <v>0</v>
      </c>
      <c r="M34" s="33">
        <v>0</v>
      </c>
      <c r="N34" s="33">
        <v>0</v>
      </c>
      <c r="O34" s="33">
        <v>0</v>
      </c>
      <c r="P34" s="33">
        <v>0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s="4" customFormat="1" ht="16.350000000000001" customHeight="1" x14ac:dyDescent="0.25">
      <c r="A35" s="11"/>
      <c r="B35" s="5" t="s">
        <v>6</v>
      </c>
      <c r="C35" s="34"/>
      <c r="D35" s="34"/>
      <c r="E35" s="34">
        <v>1200000</v>
      </c>
      <c r="F35" s="34">
        <v>1175262</v>
      </c>
      <c r="G35" s="34">
        <v>1145853</v>
      </c>
      <c r="H35" s="3">
        <v>1113684.9162900001</v>
      </c>
      <c r="I35" s="11"/>
      <c r="J35" s="3">
        <v>1078499</v>
      </c>
      <c r="K35" s="11"/>
      <c r="L35" s="3">
        <v>0</v>
      </c>
      <c r="M35" s="34">
        <v>0</v>
      </c>
      <c r="N35" s="34">
        <v>0</v>
      </c>
      <c r="O35" s="34">
        <v>0</v>
      </c>
      <c r="P35" s="34">
        <v>0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s="4" customFormat="1" ht="16.350000000000001" customHeight="1" x14ac:dyDescent="0.25">
      <c r="A36" s="11"/>
      <c r="B36" s="9" t="s">
        <v>7</v>
      </c>
      <c r="C36" s="33"/>
      <c r="D36" s="33"/>
      <c r="E36" s="33">
        <v>1392000</v>
      </c>
      <c r="F36" s="33">
        <v>1349700</v>
      </c>
      <c r="G36" s="33">
        <v>1294991</v>
      </c>
      <c r="H36" s="8">
        <v>1244342</v>
      </c>
      <c r="I36" s="11"/>
      <c r="J36" s="8">
        <v>1184106</v>
      </c>
      <c r="K36" s="11"/>
      <c r="L36" s="8">
        <v>1118192.3557899999</v>
      </c>
      <c r="M36" s="33">
        <v>1046068</v>
      </c>
      <c r="N36" s="33">
        <v>0</v>
      </c>
      <c r="O36" s="33">
        <v>0</v>
      </c>
      <c r="P36" s="33">
        <v>0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s="11" customFormat="1" ht="16.350000000000001" customHeight="1" x14ac:dyDescent="0.25">
      <c r="B37" s="5" t="s">
        <v>51</v>
      </c>
      <c r="C37" s="34"/>
      <c r="D37" s="34"/>
      <c r="E37" s="34"/>
      <c r="F37" s="34"/>
      <c r="G37" s="34"/>
      <c r="H37" s="3"/>
      <c r="J37" s="3">
        <v>56149.809350000003</v>
      </c>
      <c r="L37" s="3">
        <v>179760.37168000001</v>
      </c>
      <c r="M37" s="34">
        <v>245354</v>
      </c>
      <c r="N37" s="34">
        <v>249951.66</v>
      </c>
      <c r="O37" s="34">
        <v>243558.64769000001</v>
      </c>
      <c r="P37" s="34">
        <v>230739.77147000001</v>
      </c>
    </row>
    <row r="38" spans="1:165" s="4" customFormat="1" ht="16.350000000000001" customHeight="1" x14ac:dyDescent="0.25">
      <c r="A38" s="11"/>
      <c r="B38" s="9" t="s">
        <v>8</v>
      </c>
      <c r="C38" s="33"/>
      <c r="D38" s="33"/>
      <c r="E38" s="33"/>
      <c r="F38" s="33"/>
      <c r="G38" s="33">
        <v>1000000</v>
      </c>
      <c r="H38" s="8">
        <v>1000000</v>
      </c>
      <c r="I38" s="11"/>
      <c r="J38" s="8">
        <v>988501</v>
      </c>
      <c r="K38" s="11"/>
      <c r="L38" s="8">
        <v>0</v>
      </c>
      <c r="M38" s="33">
        <v>0</v>
      </c>
      <c r="N38" s="33">
        <v>0</v>
      </c>
      <c r="O38" s="33">
        <v>0</v>
      </c>
      <c r="P38" s="33">
        <v>0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s="4" customFormat="1" ht="16.350000000000001" customHeight="1" x14ac:dyDescent="0.25">
      <c r="A39" s="11"/>
      <c r="B39" s="5" t="s">
        <v>9</v>
      </c>
      <c r="C39" s="34"/>
      <c r="D39" s="34"/>
      <c r="E39" s="34"/>
      <c r="F39" s="34"/>
      <c r="G39" s="34">
        <f>2400000</f>
        <v>2400000</v>
      </c>
      <c r="H39" s="3">
        <v>2392331.8544200002</v>
      </c>
      <c r="I39" s="12"/>
      <c r="J39" s="3">
        <v>2296125</v>
      </c>
      <c r="K39" s="12"/>
      <c r="L39" s="3">
        <v>0</v>
      </c>
      <c r="M39" s="34">
        <v>0</v>
      </c>
      <c r="N39" s="34">
        <v>0</v>
      </c>
      <c r="O39" s="34">
        <v>0</v>
      </c>
      <c r="P39" s="34">
        <v>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s="4" customFormat="1" ht="16.350000000000001" customHeight="1" x14ac:dyDescent="0.25">
      <c r="A40" s="11"/>
      <c r="B40" s="9" t="s">
        <v>29</v>
      </c>
      <c r="C40" s="33"/>
      <c r="D40" s="33"/>
      <c r="E40" s="33"/>
      <c r="F40" s="33"/>
      <c r="G40" s="33"/>
      <c r="H40" s="8"/>
      <c r="I40" s="11"/>
      <c r="J40" s="8"/>
      <c r="K40" s="11"/>
      <c r="L40" s="8">
        <v>4933009.4280000003</v>
      </c>
      <c r="M40" s="33">
        <v>4812580</v>
      </c>
      <c r="N40" s="33">
        <v>0</v>
      </c>
      <c r="O40" s="33">
        <v>0</v>
      </c>
      <c r="P40" s="33">
        <v>0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s="11" customFormat="1" ht="16.350000000000001" customHeight="1" x14ac:dyDescent="0.25">
      <c r="B41" s="5" t="s">
        <v>30</v>
      </c>
      <c r="C41" s="34"/>
      <c r="D41" s="34"/>
      <c r="E41" s="34"/>
      <c r="F41" s="34"/>
      <c r="G41" s="34"/>
      <c r="H41" s="3"/>
      <c r="J41" s="3"/>
      <c r="L41" s="3">
        <v>2146244.554</v>
      </c>
      <c r="M41" s="34">
        <v>2094275</v>
      </c>
      <c r="N41" s="34">
        <v>0</v>
      </c>
      <c r="O41" s="34">
        <v>0</v>
      </c>
      <c r="P41" s="34">
        <v>0</v>
      </c>
    </row>
    <row r="42" spans="1:165" s="4" customFormat="1" ht="16.350000000000001" customHeight="1" x14ac:dyDescent="0.25">
      <c r="A42" s="11"/>
      <c r="B42" s="9" t="s">
        <v>31</v>
      </c>
      <c r="C42" s="33"/>
      <c r="D42" s="33"/>
      <c r="E42" s="33"/>
      <c r="F42" s="33"/>
      <c r="G42" s="33"/>
      <c r="H42" s="8"/>
      <c r="I42" s="11"/>
      <c r="J42" s="8"/>
      <c r="K42" s="11"/>
      <c r="L42" s="8">
        <v>339182.79300000001</v>
      </c>
      <c r="M42" s="33">
        <v>3887264</v>
      </c>
      <c r="N42" s="33">
        <v>0</v>
      </c>
      <c r="O42" s="33">
        <v>0</v>
      </c>
      <c r="P42" s="33">
        <v>0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s="11" customFormat="1" x14ac:dyDescent="0.25">
      <c r="B43" s="5" t="s">
        <v>32</v>
      </c>
      <c r="C43" s="34"/>
      <c r="D43" s="34"/>
      <c r="E43" s="34"/>
      <c r="F43" s="34"/>
      <c r="G43" s="34"/>
      <c r="H43" s="3"/>
      <c r="I43" s="12"/>
      <c r="J43" s="3"/>
      <c r="K43" s="12"/>
      <c r="L43" s="3">
        <v>698605.6</v>
      </c>
      <c r="M43" s="34">
        <v>681689</v>
      </c>
      <c r="N43" s="34">
        <v>0</v>
      </c>
      <c r="O43" s="34">
        <v>0</v>
      </c>
      <c r="P43" s="34">
        <v>0</v>
      </c>
    </row>
    <row r="44" spans="1:165" s="11" customFormat="1" x14ac:dyDescent="0.25">
      <c r="B44" s="9" t="s">
        <v>45</v>
      </c>
      <c r="C44" s="33"/>
      <c r="D44" s="33"/>
      <c r="E44" s="33"/>
      <c r="F44" s="33"/>
      <c r="G44" s="33"/>
      <c r="H44" s="8"/>
      <c r="J44" s="8"/>
      <c r="L44" s="8"/>
      <c r="M44" s="33"/>
      <c r="N44" s="33">
        <v>4630666.46</v>
      </c>
      <c r="O44" s="33">
        <v>4588716.2069100002</v>
      </c>
      <c r="P44" s="33">
        <v>4565173.1030799998</v>
      </c>
    </row>
    <row r="45" spans="1:165" s="11" customFormat="1" x14ac:dyDescent="0.25">
      <c r="B45" s="5" t="s">
        <v>46</v>
      </c>
      <c r="C45" s="3"/>
      <c r="D45" s="3"/>
      <c r="E45" s="3"/>
      <c r="F45" s="3"/>
      <c r="G45" s="3"/>
      <c r="H45" s="3"/>
      <c r="I45" s="12"/>
      <c r="J45" s="3"/>
      <c r="K45" s="12"/>
      <c r="L45" s="3"/>
      <c r="M45" s="34"/>
      <c r="N45" s="34">
        <v>2982201.67</v>
      </c>
      <c r="O45" s="34">
        <v>2955185.23532</v>
      </c>
      <c r="P45" s="34">
        <v>2940023.21129</v>
      </c>
    </row>
    <row r="46" spans="1:165" s="11" customFormat="1" x14ac:dyDescent="0.25">
      <c r="B46" s="9" t="s">
        <v>48</v>
      </c>
      <c r="C46" s="33"/>
      <c r="D46" s="33"/>
      <c r="E46" s="33"/>
      <c r="F46" s="33"/>
      <c r="G46" s="33"/>
      <c r="H46" s="8"/>
      <c r="J46" s="8"/>
      <c r="L46" s="8"/>
      <c r="M46" s="33"/>
      <c r="N46" s="33">
        <v>4767331.1639999999</v>
      </c>
      <c r="O46" s="33">
        <v>4744962.7190899998</v>
      </c>
      <c r="P46" s="33">
        <v>4732409.2211600002</v>
      </c>
    </row>
    <row r="47" spans="1:165" s="11" customFormat="1" x14ac:dyDescent="0.25">
      <c r="B47" s="5" t="s">
        <v>53</v>
      </c>
      <c r="C47" s="34"/>
      <c r="D47" s="34"/>
      <c r="E47" s="34"/>
      <c r="F47" s="34"/>
      <c r="G47" s="34"/>
      <c r="H47" s="3"/>
      <c r="I47" s="12"/>
      <c r="J47" s="3"/>
      <c r="K47" s="12"/>
      <c r="L47" s="3"/>
      <c r="M47" s="34"/>
      <c r="N47" s="34">
        <v>824810.39199999999</v>
      </c>
      <c r="O47" s="34">
        <v>949832.88890000002</v>
      </c>
      <c r="P47" s="34">
        <v>926747.83302000002</v>
      </c>
    </row>
    <row r="48" spans="1:165" s="11" customFormat="1" x14ac:dyDescent="0.25">
      <c r="B48" s="9" t="s">
        <v>52</v>
      </c>
      <c r="C48" s="8"/>
      <c r="D48" s="8"/>
      <c r="E48" s="8"/>
      <c r="F48" s="8"/>
      <c r="G48" s="8"/>
      <c r="H48" s="8"/>
      <c r="I48" s="21"/>
      <c r="J48" s="8"/>
      <c r="K48" s="21"/>
      <c r="L48" s="8"/>
      <c r="M48" s="33"/>
      <c r="N48" s="33">
        <v>113813.792</v>
      </c>
      <c r="O48" s="33">
        <v>134579.14653999999</v>
      </c>
      <c r="P48" s="33">
        <v>133907.6698</v>
      </c>
    </row>
    <row r="49" spans="1:165" s="11" customFormat="1" ht="12" customHeight="1" x14ac:dyDescent="0.25">
      <c r="B49" s="5" t="s">
        <v>47</v>
      </c>
      <c r="C49" s="3"/>
      <c r="D49" s="3"/>
      <c r="E49" s="3"/>
      <c r="F49" s="3"/>
      <c r="G49" s="3"/>
      <c r="H49" s="3"/>
      <c r="I49" s="12"/>
      <c r="J49" s="3"/>
      <c r="K49" s="12"/>
      <c r="L49" s="3"/>
      <c r="M49" s="34"/>
      <c r="N49" s="34">
        <v>67487.88</v>
      </c>
      <c r="O49" s="34">
        <v>282608.26666999998</v>
      </c>
      <c r="P49" s="34">
        <v>293138.90681000001</v>
      </c>
    </row>
    <row r="50" spans="1:165" s="11" customFormat="1" x14ac:dyDescent="0.25">
      <c r="B50" s="9" t="s">
        <v>50</v>
      </c>
      <c r="C50" s="8"/>
      <c r="D50" s="8"/>
      <c r="E50" s="8"/>
      <c r="F50" s="8"/>
      <c r="G50" s="8"/>
      <c r="H50" s="8"/>
      <c r="I50" s="21"/>
      <c r="J50" s="8"/>
      <c r="K50" s="21"/>
      <c r="L50" s="8"/>
      <c r="M50" s="33"/>
      <c r="N50" s="33">
        <v>203874</v>
      </c>
      <c r="O50" s="33">
        <v>588371.53911000001</v>
      </c>
      <c r="P50" s="33">
        <v>1250864.8695799999</v>
      </c>
    </row>
    <row r="51" spans="1:165" s="11" customFormat="1" ht="8.25" customHeight="1" x14ac:dyDescent="0.25">
      <c r="B51" s="5"/>
      <c r="C51" s="3"/>
      <c r="D51" s="3"/>
      <c r="E51" s="3"/>
      <c r="F51" s="3"/>
      <c r="G51" s="3"/>
      <c r="H51" s="3"/>
      <c r="I51" s="12"/>
      <c r="J51" s="3"/>
      <c r="K51" s="12"/>
      <c r="L51" s="3"/>
      <c r="M51" s="34"/>
      <c r="N51" s="34"/>
      <c r="O51" s="34"/>
      <c r="P51" s="34"/>
    </row>
    <row r="52" spans="1:165" s="10" customFormat="1" ht="25.5" x14ac:dyDescent="0.25">
      <c r="A52" s="11"/>
      <c r="B52" s="27" t="s">
        <v>55</v>
      </c>
      <c r="C52" s="26">
        <f t="shared" ref="C52:H52" si="3">SUM(C53:C60)</f>
        <v>4023267</v>
      </c>
      <c r="D52" s="26">
        <f t="shared" si="3"/>
        <v>7470612</v>
      </c>
      <c r="E52" s="26">
        <f t="shared" si="3"/>
        <v>7394482</v>
      </c>
      <c r="F52" s="26">
        <f t="shared" si="3"/>
        <v>6341408</v>
      </c>
      <c r="G52" s="26">
        <f t="shared" si="3"/>
        <v>7606971.9516700003</v>
      </c>
      <c r="H52" s="26">
        <f t="shared" si="3"/>
        <v>7351594.807</v>
      </c>
      <c r="I52" s="30"/>
      <c r="J52" s="26">
        <f>SUM(J53:J60)</f>
        <v>7416426.3189999992</v>
      </c>
      <c r="K52" s="30"/>
      <c r="L52" s="26">
        <f>SUM(L53:L60)</f>
        <v>5261617.3979599997</v>
      </c>
      <c r="M52" s="36">
        <f>SUM(M53:M60)</f>
        <v>1534235.0989999999</v>
      </c>
      <c r="N52" s="36">
        <f>SUM(N53:N60)</f>
        <v>1534235.0989999999</v>
      </c>
      <c r="O52" s="36">
        <f>SUM(O53:O60)</f>
        <v>1534235.0989999999</v>
      </c>
      <c r="P52" s="36">
        <f>SUM(P53:P60)</f>
        <v>1534235.0989999999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10" customFormat="1" x14ac:dyDescent="0.25">
      <c r="A53" s="11"/>
      <c r="B53" s="5" t="s">
        <v>12</v>
      </c>
      <c r="C53" s="34">
        <v>860399</v>
      </c>
      <c r="D53" s="34">
        <v>2031791</v>
      </c>
      <c r="E53" s="34">
        <v>2031791</v>
      </c>
      <c r="F53" s="34">
        <v>2031791</v>
      </c>
      <c r="G53" s="34">
        <v>2031791</v>
      </c>
      <c r="H53" s="3">
        <v>2031791.335</v>
      </c>
      <c r="I53" s="11"/>
      <c r="J53" s="3">
        <v>2031791.335</v>
      </c>
      <c r="K53" s="11"/>
      <c r="L53" s="3">
        <v>0</v>
      </c>
      <c r="M53" s="34">
        <v>0</v>
      </c>
      <c r="N53" s="34">
        <v>0</v>
      </c>
      <c r="O53" s="34">
        <v>0</v>
      </c>
      <c r="P53" s="34">
        <v>0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4" customFormat="1" x14ac:dyDescent="0.25">
      <c r="A54" s="11"/>
      <c r="B54" s="9" t="s">
        <v>13</v>
      </c>
      <c r="C54" s="33"/>
      <c r="D54" s="33">
        <v>524403</v>
      </c>
      <c r="E54" s="33">
        <v>524403</v>
      </c>
      <c r="F54" s="33">
        <v>562951</v>
      </c>
      <c r="G54" s="33">
        <v>562951</v>
      </c>
      <c r="H54" s="8">
        <v>562951.13</v>
      </c>
      <c r="I54" s="11"/>
      <c r="J54" s="8">
        <v>562951.13</v>
      </c>
      <c r="K54" s="11"/>
      <c r="L54" s="8">
        <v>0</v>
      </c>
      <c r="M54" s="33">
        <v>0</v>
      </c>
      <c r="N54" s="33">
        <v>0</v>
      </c>
      <c r="O54" s="33">
        <v>0</v>
      </c>
      <c r="P54" s="33">
        <v>0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10" customFormat="1" x14ac:dyDescent="0.25">
      <c r="A55" s="11"/>
      <c r="B55" s="5" t="s">
        <v>14</v>
      </c>
      <c r="C55" s="34"/>
      <c r="D55" s="34">
        <v>52709</v>
      </c>
      <c r="E55" s="34">
        <v>177403</v>
      </c>
      <c r="F55" s="34">
        <v>252315</v>
      </c>
      <c r="G55" s="34">
        <v>260526.23</v>
      </c>
      <c r="H55" s="3">
        <v>260526.23</v>
      </c>
      <c r="I55" s="11"/>
      <c r="J55" s="3">
        <v>260526.23</v>
      </c>
      <c r="K55" s="11"/>
      <c r="L55" s="3">
        <v>0</v>
      </c>
      <c r="M55" s="34">
        <v>0</v>
      </c>
      <c r="N55" s="34">
        <v>0</v>
      </c>
      <c r="O55" s="34">
        <v>0</v>
      </c>
      <c r="P55" s="34">
        <v>0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4" customFormat="1" x14ac:dyDescent="0.25">
      <c r="A56" s="11"/>
      <c r="B56" s="9" t="s">
        <v>15</v>
      </c>
      <c r="C56" s="33"/>
      <c r="D56" s="33"/>
      <c r="E56" s="33">
        <v>0</v>
      </c>
      <c r="F56" s="33">
        <v>175242</v>
      </c>
      <c r="G56" s="33">
        <v>210927.48699999999</v>
      </c>
      <c r="H56" s="8">
        <v>210927.48699999999</v>
      </c>
      <c r="I56" s="11"/>
      <c r="J56" s="8">
        <v>210927.48699999999</v>
      </c>
      <c r="K56" s="11"/>
      <c r="L56" s="8">
        <v>0</v>
      </c>
      <c r="M56" s="33">
        <v>0</v>
      </c>
      <c r="N56" s="33">
        <v>0</v>
      </c>
      <c r="O56" s="33">
        <v>0</v>
      </c>
      <c r="P56" s="33">
        <v>0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165" s="10" customFormat="1" x14ac:dyDescent="0.25">
      <c r="A57" s="11"/>
      <c r="B57" s="5" t="s">
        <v>16</v>
      </c>
      <c r="C57" s="34"/>
      <c r="D57" s="34"/>
      <c r="E57" s="34">
        <v>0</v>
      </c>
      <c r="F57" s="34"/>
      <c r="G57" s="34">
        <v>299720</v>
      </c>
      <c r="H57" s="3">
        <v>320775.728</v>
      </c>
      <c r="I57" s="12"/>
      <c r="J57" s="3">
        <v>398859.429</v>
      </c>
      <c r="K57" s="12"/>
      <c r="L57" s="3">
        <v>398859.429</v>
      </c>
      <c r="M57" s="34">
        <v>398859.429</v>
      </c>
      <c r="N57" s="34">
        <v>398859.429</v>
      </c>
      <c r="O57" s="34">
        <v>398859.429</v>
      </c>
      <c r="P57" s="34">
        <v>398859.429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</row>
    <row r="58" spans="1:165" s="4" customFormat="1" ht="15" customHeight="1" x14ac:dyDescent="0.25">
      <c r="A58" s="11"/>
      <c r="B58" s="9" t="s">
        <v>44</v>
      </c>
      <c r="C58" s="33"/>
      <c r="D58" s="33"/>
      <c r="E58" s="33"/>
      <c r="F58" s="33"/>
      <c r="G58" s="33"/>
      <c r="H58" s="8"/>
      <c r="I58" s="12"/>
      <c r="J58" s="8"/>
      <c r="K58" s="12"/>
      <c r="L58" s="8">
        <v>1003035</v>
      </c>
      <c r="M58" s="33">
        <v>1135375.67</v>
      </c>
      <c r="N58" s="33">
        <v>1135375.67</v>
      </c>
      <c r="O58" s="33">
        <v>1135375.67</v>
      </c>
      <c r="P58" s="33">
        <v>1135375.67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</row>
    <row r="59" spans="1:165" s="4" customFormat="1" ht="24.6" customHeight="1" x14ac:dyDescent="0.25">
      <c r="A59" s="11"/>
      <c r="B59" s="15" t="s">
        <v>40</v>
      </c>
      <c r="C59" s="34">
        <v>3162868</v>
      </c>
      <c r="D59" s="34">
        <v>3217624</v>
      </c>
      <c r="E59" s="34">
        <v>3264111</v>
      </c>
      <c r="F59" s="34">
        <v>3319109</v>
      </c>
      <c r="G59" s="34">
        <v>3301781.2346700002</v>
      </c>
      <c r="H59" s="3">
        <v>3319253.8840000001</v>
      </c>
      <c r="I59" s="11"/>
      <c r="J59" s="3">
        <v>3436064</v>
      </c>
      <c r="K59" s="11"/>
      <c r="L59" s="3">
        <v>3490168.9689600002</v>
      </c>
      <c r="M59" s="34">
        <v>0</v>
      </c>
      <c r="N59" s="34">
        <v>0</v>
      </c>
      <c r="O59" s="34">
        <v>0</v>
      </c>
      <c r="P59" s="34">
        <v>0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</row>
    <row r="60" spans="1:165" s="2" customFormat="1" ht="14.45" customHeight="1" x14ac:dyDescent="0.25">
      <c r="A60" s="17"/>
      <c r="B60" s="9" t="s">
        <v>38</v>
      </c>
      <c r="C60" s="33"/>
      <c r="D60" s="33">
        <v>1644085</v>
      </c>
      <c r="E60" s="33">
        <v>1396774</v>
      </c>
      <c r="F60" s="33"/>
      <c r="G60" s="33">
        <v>939275</v>
      </c>
      <c r="H60" s="8">
        <v>645369.01300000004</v>
      </c>
      <c r="I60" s="12"/>
      <c r="J60" s="8">
        <v>515306.70799999998</v>
      </c>
      <c r="K60" s="12"/>
      <c r="L60" s="8">
        <v>369554</v>
      </c>
      <c r="M60" s="33">
        <v>0</v>
      </c>
      <c r="N60" s="33">
        <v>0</v>
      </c>
      <c r="O60" s="33">
        <v>0</v>
      </c>
      <c r="P60" s="33">
        <v>0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</row>
    <row r="61" spans="1:165" s="2" customFormat="1" ht="10.7" customHeight="1" x14ac:dyDescent="0.25">
      <c r="A61" s="17"/>
      <c r="B61" s="6" t="s">
        <v>17</v>
      </c>
      <c r="C61" s="7"/>
      <c r="D61" s="7"/>
      <c r="E61" s="7"/>
      <c r="F61" s="7"/>
      <c r="G61" s="7"/>
      <c r="H61" s="7"/>
      <c r="I61" s="17"/>
      <c r="J61" s="7"/>
      <c r="K61" s="17"/>
      <c r="L61" s="7"/>
      <c r="M61" s="7"/>
      <c r="N61" s="7"/>
      <c r="O61" s="7"/>
      <c r="P61" s="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</row>
    <row r="62" spans="1:165" s="2" customFormat="1" x14ac:dyDescent="0.25">
      <c r="A62" s="17"/>
      <c r="B62" s="63" t="s">
        <v>18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49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</row>
    <row r="63" spans="1:165" ht="14.45" customHeight="1" x14ac:dyDescent="0.25">
      <c r="B63" s="64" t="s">
        <v>19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50"/>
    </row>
    <row r="64" spans="1:165" ht="27.75" customHeight="1" x14ac:dyDescent="0.25">
      <c r="B64" s="64" t="s">
        <v>39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50"/>
    </row>
    <row r="65" spans="2:16" x14ac:dyDescent="0.25">
      <c r="B65" s="62" t="s">
        <v>42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43"/>
    </row>
  </sheetData>
  <mergeCells count="21">
    <mergeCell ref="P5:P6"/>
    <mergeCell ref="O5:O6"/>
    <mergeCell ref="M5:M6"/>
    <mergeCell ref="L5:L6"/>
    <mergeCell ref="J5:J6"/>
    <mergeCell ref="B65:O65"/>
    <mergeCell ref="B62:O62"/>
    <mergeCell ref="B63:O63"/>
    <mergeCell ref="B64:O64"/>
    <mergeCell ref="B1:N1"/>
    <mergeCell ref="H5:H6"/>
    <mergeCell ref="B5:B6"/>
    <mergeCell ref="C5:C6"/>
    <mergeCell ref="D5:D6"/>
    <mergeCell ref="E5:E6"/>
    <mergeCell ref="F5:F6"/>
    <mergeCell ref="G5:G6"/>
    <mergeCell ref="B3:N3"/>
    <mergeCell ref="B4:N4"/>
    <mergeCell ref="B2:N2"/>
    <mergeCell ref="N5:N6"/>
  </mergeCells>
  <pageMargins left="0.70866141732283472" right="0.70866141732283472" top="0.74803149606299213" bottom="0.74803149606299213" header="0.31496062992125984" footer="0.31496062992125984"/>
  <pageSetup scale="73" orientation="portrait" r:id="rId1"/>
  <ignoredErrors>
    <ignoredError sqref="J5 L5:O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9"/>
  <sheetViews>
    <sheetView showGridLines="0" zoomScale="110" zoomScaleNormal="110" zoomScaleSheetLayoutView="100" zoomScalePageLayoutView="120" workbookViewId="0">
      <selection activeCell="Q26" sqref="Q26"/>
    </sheetView>
  </sheetViews>
  <sheetFormatPr baseColWidth="10" defaultColWidth="11.42578125" defaultRowHeight="15" x14ac:dyDescent="0.25"/>
  <cols>
    <col min="1" max="1" width="1.5703125" style="16" customWidth="1"/>
    <col min="2" max="2" width="28.85546875" customWidth="1"/>
    <col min="3" max="3" width="11.28515625" customWidth="1"/>
    <col min="4" max="8" width="13.85546875" customWidth="1"/>
    <col min="9" max="9" width="11.7109375" bestFit="1" customWidth="1"/>
    <col min="10" max="10" width="11.5703125" customWidth="1"/>
    <col min="11" max="14" width="12.28515625" style="16" bestFit="1" customWidth="1"/>
    <col min="15" max="163" width="11.42578125" style="16"/>
  </cols>
  <sheetData>
    <row r="1" spans="1:163" x14ac:dyDescent="0.25">
      <c r="B1" s="78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52"/>
      <c r="N1" s="52"/>
    </row>
    <row r="2" spans="1:163" ht="15" customHeight="1" x14ac:dyDescent="0.25">
      <c r="B2" s="78" t="s">
        <v>20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52"/>
      <c r="N2" s="52"/>
    </row>
    <row r="3" spans="1:163" ht="16.5" customHeight="1" x14ac:dyDescent="0.25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53"/>
      <c r="N3" s="53"/>
    </row>
    <row r="4" spans="1:163" x14ac:dyDescent="0.25"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54"/>
      <c r="N4" s="54"/>
    </row>
    <row r="5" spans="1:163" ht="11.45" customHeight="1" x14ac:dyDescent="0.25">
      <c r="B5" s="46" t="s">
        <v>2</v>
      </c>
      <c r="C5" s="45">
        <v>2011</v>
      </c>
      <c r="D5" s="45">
        <v>2012</v>
      </c>
      <c r="E5" s="45">
        <v>2013</v>
      </c>
      <c r="F5" s="45">
        <v>2014</v>
      </c>
      <c r="G5" s="45">
        <v>2015</v>
      </c>
      <c r="H5" s="45">
        <v>2016</v>
      </c>
      <c r="I5" s="42" t="s">
        <v>22</v>
      </c>
      <c r="J5" s="51" t="s">
        <v>28</v>
      </c>
      <c r="K5" s="41" t="s">
        <v>43</v>
      </c>
      <c r="L5" s="41" t="s">
        <v>49</v>
      </c>
      <c r="M5" s="41" t="s">
        <v>54</v>
      </c>
      <c r="N5" s="41" t="s">
        <v>60</v>
      </c>
    </row>
    <row r="6" spans="1:163" s="1" customFormat="1" ht="24.75" customHeight="1" x14ac:dyDescent="0.25">
      <c r="A6" s="18"/>
      <c r="B6" s="55" t="s">
        <v>58</v>
      </c>
      <c r="C6" s="56">
        <v>5970267</v>
      </c>
      <c r="D6" s="56">
        <v>9353148</v>
      </c>
      <c r="E6" s="56">
        <v>14262516</v>
      </c>
      <c r="F6" s="56">
        <v>13273187</v>
      </c>
      <c r="G6" s="56">
        <v>17072504.951669998</v>
      </c>
      <c r="H6" s="57">
        <v>15720653.577710001</v>
      </c>
      <c r="I6" s="57">
        <v>16424811.128350001</v>
      </c>
      <c r="J6" s="57">
        <v>17280573.509429999</v>
      </c>
      <c r="K6" s="58">
        <v>15992516.098999999</v>
      </c>
      <c r="L6" s="58">
        <v>15614372.117000001</v>
      </c>
      <c r="M6" s="58">
        <v>16322049.749229997</v>
      </c>
      <c r="N6" s="58">
        <v>16140469.06979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</row>
    <row r="7" spans="1:163" s="4" customFormat="1" x14ac:dyDescent="0.25">
      <c r="A7" s="11"/>
      <c r="B7" s="55" t="s">
        <v>56</v>
      </c>
      <c r="C7" s="59">
        <v>0</v>
      </c>
      <c r="D7" s="59">
        <v>0</v>
      </c>
      <c r="E7" s="59">
        <v>2050000</v>
      </c>
      <c r="F7" s="59">
        <v>2375000</v>
      </c>
      <c r="G7" s="59">
        <v>1825000</v>
      </c>
      <c r="H7" s="60">
        <v>1061100</v>
      </c>
      <c r="I7" s="60">
        <v>1948259</v>
      </c>
      <c r="J7" s="60">
        <v>2603961.0090000001</v>
      </c>
      <c r="K7" s="59">
        <v>1691051</v>
      </c>
      <c r="L7" s="59">
        <v>240000</v>
      </c>
      <c r="M7" s="59">
        <v>300000</v>
      </c>
      <c r="N7" s="59">
        <v>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</row>
    <row r="8" spans="1:163" x14ac:dyDescent="0.25">
      <c r="B8" s="61" t="s">
        <v>57</v>
      </c>
      <c r="C8" s="59">
        <v>1947000</v>
      </c>
      <c r="D8" s="59">
        <v>1882536</v>
      </c>
      <c r="E8" s="59">
        <v>4818034</v>
      </c>
      <c r="F8" s="59">
        <v>4556779</v>
      </c>
      <c r="G8" s="59">
        <v>7640533</v>
      </c>
      <c r="H8" s="60">
        <v>7307958.7707100008</v>
      </c>
      <c r="I8" s="60">
        <v>7060125.8093500007</v>
      </c>
      <c r="J8" s="60">
        <v>9414995.1024699993</v>
      </c>
      <c r="K8" s="59">
        <v>12767230</v>
      </c>
      <c r="L8" s="59">
        <v>13840137.018000001</v>
      </c>
      <c r="M8" s="59">
        <v>14487814.650229998</v>
      </c>
      <c r="N8" s="59">
        <v>15073004.28339</v>
      </c>
    </row>
    <row r="9" spans="1:163" s="10" customFormat="1" x14ac:dyDescent="0.25">
      <c r="A9" s="11"/>
      <c r="B9" s="55" t="s">
        <v>59</v>
      </c>
      <c r="C9" s="60">
        <v>4023267</v>
      </c>
      <c r="D9" s="60">
        <v>7470612</v>
      </c>
      <c r="E9" s="60">
        <v>7394482</v>
      </c>
      <c r="F9" s="60">
        <v>6341408</v>
      </c>
      <c r="G9" s="60">
        <v>7606971.9516700003</v>
      </c>
      <c r="H9" s="60">
        <v>7351594.807</v>
      </c>
      <c r="I9" s="60">
        <v>7416426.3189999992</v>
      </c>
      <c r="J9" s="60">
        <v>5261617.3979599997</v>
      </c>
      <c r="K9" s="59">
        <v>1534235.0989999999</v>
      </c>
      <c r="L9" s="59">
        <v>1534235.0989999999</v>
      </c>
      <c r="M9" s="59">
        <v>1534235.0989999999</v>
      </c>
      <c r="N9" s="59">
        <v>1534235.0989999999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</row>
  </sheetData>
  <mergeCells count="4">
    <mergeCell ref="B1:L1"/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DEUDA PUBLICA Y OTROS</vt:lpstr>
      <vt:lpstr>Grafica</vt:lpstr>
      <vt:lpstr>'DEUDA PUBLICA Y OTROS'!Área_de_impresión</vt:lpstr>
      <vt:lpstr>Grafica!Área_de_impresión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Tesorería</cp:lastModifiedBy>
  <cp:revision/>
  <cp:lastPrinted>2017-03-03T02:04:00Z</cp:lastPrinted>
  <dcterms:created xsi:type="dcterms:W3CDTF">2016-08-29T22:36:48Z</dcterms:created>
  <dcterms:modified xsi:type="dcterms:W3CDTF">2022-07-14T22:15:24Z</dcterms:modified>
  <cp:category/>
  <cp:contentStatus/>
</cp:coreProperties>
</file>